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Sheet1!$A$1:$AM$1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" i="1" l="1"/>
  <c r="AI8" i="1"/>
  <c r="AE8" i="1"/>
  <c r="AD17" i="1" l="1"/>
  <c r="AE17" i="1" s="1"/>
  <c r="AD18" i="1"/>
  <c r="AE18" i="1" s="1"/>
  <c r="AD57" i="1"/>
  <c r="AD65" i="1"/>
  <c r="AE65" i="1" s="1"/>
  <c r="AD66" i="1"/>
  <c r="AD69" i="1"/>
  <c r="AE69" i="1" s="1"/>
  <c r="AD70" i="1"/>
  <c r="AD71" i="1"/>
  <c r="AE71" i="1" s="1"/>
  <c r="AD72" i="1"/>
  <c r="AD75" i="1"/>
  <c r="AE75" i="1" s="1"/>
  <c r="AD76" i="1"/>
  <c r="AE76" i="1" s="1"/>
  <c r="AD80" i="1"/>
  <c r="AE80" i="1" s="1"/>
  <c r="AD83" i="1"/>
  <c r="AD84" i="1"/>
  <c r="AD91" i="1"/>
  <c r="AE91" i="1" s="1"/>
  <c r="AD93" i="1"/>
  <c r="AE93" i="1" s="1"/>
  <c r="AD95" i="1"/>
  <c r="AE95" i="1" s="1"/>
  <c r="AD98" i="1"/>
  <c r="AH17" i="1"/>
  <c r="AI17" i="1" s="1"/>
  <c r="AH18" i="1"/>
  <c r="AI18" i="1" s="1"/>
  <c r="AH57" i="1"/>
  <c r="AI57" i="1" s="1"/>
  <c r="AH65" i="1"/>
  <c r="AH66" i="1"/>
  <c r="AI66" i="1" s="1"/>
  <c r="AH69" i="1"/>
  <c r="AI69" i="1" s="1"/>
  <c r="AH70" i="1"/>
  <c r="AI70" i="1" s="1"/>
  <c r="AH71" i="1"/>
  <c r="AH72" i="1"/>
  <c r="AI72" i="1" s="1"/>
  <c r="AH75" i="1"/>
  <c r="AI75" i="1" s="1"/>
  <c r="AH76" i="1"/>
  <c r="AI76" i="1" s="1"/>
  <c r="AH80" i="1"/>
  <c r="AH83" i="1"/>
  <c r="AI83" i="1" s="1"/>
  <c r="AH84" i="1"/>
  <c r="AI84" i="1" s="1"/>
  <c r="AH91" i="1"/>
  <c r="AI91" i="1" s="1"/>
  <c r="AH93" i="1"/>
  <c r="AH95" i="1"/>
  <c r="AI95" i="1" s="1"/>
  <c r="AH98" i="1"/>
  <c r="AI98" i="1" s="1"/>
  <c r="AL98" i="1"/>
  <c r="AE98" i="1"/>
  <c r="AA98" i="1"/>
  <c r="Y98" i="1"/>
  <c r="AL95" i="1"/>
  <c r="AA95" i="1"/>
  <c r="Y95" i="1"/>
  <c r="AL93" i="1"/>
  <c r="AI93" i="1"/>
  <c r="AA93" i="1"/>
  <c r="Y93" i="1"/>
  <c r="AL91" i="1"/>
  <c r="AA91" i="1"/>
  <c r="Y91" i="1"/>
  <c r="AL84" i="1"/>
  <c r="AE84" i="1"/>
  <c r="AA84" i="1"/>
  <c r="Y84" i="1"/>
  <c r="AL83" i="1"/>
  <c r="AE83" i="1"/>
  <c r="AA83" i="1"/>
  <c r="Y83" i="1"/>
  <c r="AL80" i="1"/>
  <c r="AI80" i="1"/>
  <c r="AA80" i="1"/>
  <c r="Y80" i="1"/>
  <c r="AL79" i="1"/>
  <c r="AI79" i="1"/>
  <c r="AE79" i="1"/>
  <c r="AL76" i="1"/>
  <c r="AA76" i="1"/>
  <c r="Y76" i="1"/>
  <c r="AL75" i="1"/>
  <c r="Y75" i="1"/>
  <c r="AL73" i="1"/>
  <c r="AI73" i="1"/>
  <c r="AE73" i="1"/>
  <c r="AL72" i="1"/>
  <c r="AE72" i="1"/>
  <c r="AA72" i="1"/>
  <c r="Y72" i="1"/>
  <c r="AL71" i="1"/>
  <c r="AI71" i="1"/>
  <c r="AA71" i="1"/>
  <c r="Y71" i="1"/>
  <c r="AL70" i="1"/>
  <c r="AE70" i="1"/>
  <c r="AA70" i="1"/>
  <c r="Y70" i="1"/>
  <c r="AL69" i="1"/>
  <c r="AA69" i="1"/>
  <c r="Y69" i="1"/>
  <c r="AL66" i="1"/>
  <c r="AE66" i="1"/>
  <c r="AA66" i="1"/>
  <c r="Y66" i="1"/>
  <c r="AL65" i="1"/>
  <c r="AI65" i="1"/>
  <c r="AA65" i="1"/>
  <c r="Y65" i="1"/>
  <c r="AL57" i="1"/>
  <c r="AE57" i="1"/>
  <c r="AA57" i="1"/>
  <c r="Y57" i="1"/>
  <c r="AL51" i="1"/>
  <c r="AI51" i="1"/>
  <c r="AE51" i="1"/>
  <c r="AL27" i="1"/>
  <c r="AI27" i="1"/>
  <c r="AE27" i="1"/>
  <c r="AL18" i="1"/>
  <c r="AA18" i="1"/>
  <c r="Y18" i="1"/>
  <c r="AL17" i="1"/>
  <c r="AA17" i="1"/>
  <c r="Y17" i="1"/>
</calcChain>
</file>

<file path=xl/sharedStrings.xml><?xml version="1.0" encoding="utf-8"?>
<sst xmlns="http://schemas.openxmlformats.org/spreadsheetml/2006/main" count="2271" uniqueCount="740">
  <si>
    <t>面试时间</t>
    <phoneticPr fontId="3" type="noConversion"/>
  </si>
  <si>
    <t>面试序号</t>
    <phoneticPr fontId="3" type="noConversion"/>
  </si>
  <si>
    <t>派出
名额</t>
    <phoneticPr fontId="3" type="noConversion"/>
  </si>
  <si>
    <t>面试人数</t>
    <phoneticPr fontId="3" type="noConversion"/>
  </si>
  <si>
    <t>申请项目</t>
    <phoneticPr fontId="3" type="noConversion"/>
  </si>
  <si>
    <t>申请学校</t>
    <phoneticPr fontId="3" type="noConversion"/>
  </si>
  <si>
    <t>成绩
排序</t>
    <phoneticPr fontId="3" type="noConversion"/>
  </si>
  <si>
    <t>入选结果</t>
    <phoneticPr fontId="3" type="noConversion"/>
  </si>
  <si>
    <t>姓名</t>
  </si>
  <si>
    <t>通过情况</t>
  </si>
  <si>
    <t>所在学院</t>
  </si>
  <si>
    <t>专业</t>
    <phoneticPr fontId="3" type="noConversion"/>
  </si>
  <si>
    <t>学号</t>
  </si>
  <si>
    <t>是否接受
调剂</t>
  </si>
  <si>
    <t>所在校区</t>
  </si>
  <si>
    <t>生源类别</t>
  </si>
  <si>
    <t>第一志愿</t>
  </si>
  <si>
    <t>第二志愿</t>
  </si>
  <si>
    <t>第三志愿</t>
  </si>
  <si>
    <t>第四志愿</t>
    <phoneticPr fontId="3" type="noConversion"/>
  </si>
  <si>
    <t>第五志愿</t>
  </si>
  <si>
    <t>第六志愿</t>
  </si>
  <si>
    <t>学业综合成绩</t>
  </si>
  <si>
    <t>英语口试成绩</t>
  </si>
  <si>
    <t>英语口试
成绩*15%</t>
    <phoneticPr fontId="3" type="noConversion"/>
  </si>
  <si>
    <t>英语笔试成绩</t>
  </si>
  <si>
    <t>英语笔试
成绩*15%</t>
    <phoneticPr fontId="3" type="noConversion"/>
  </si>
  <si>
    <t>2017-2018学年
学分绩点</t>
  </si>
  <si>
    <t>学分绩点
排名</t>
  </si>
  <si>
    <t>绩点比率</t>
  </si>
  <si>
    <t>绩点
成绩*40%</t>
  </si>
  <si>
    <t>2017-2018学年
综合测评成绩</t>
  </si>
  <si>
    <t>2017-2018学年
综合测评成绩排名</t>
  </si>
  <si>
    <t>综合测评
比率</t>
  </si>
  <si>
    <t>综合测评成绩*10%</t>
  </si>
  <si>
    <t>2017-2018学年两学期
英语平均分成绩</t>
  </si>
  <si>
    <t>英语
平均分*20%</t>
    <phoneticPr fontId="3" type="noConversion"/>
  </si>
  <si>
    <t>雅思/托福/四级成绩</t>
  </si>
  <si>
    <t>优本项目</t>
    <phoneticPr fontId="3" type="noConversion"/>
  </si>
  <si>
    <t>巴黎七大</t>
    <phoneticPr fontId="3" type="noConversion"/>
  </si>
  <si>
    <t>第一志愿
进入面试</t>
    <phoneticPr fontId="3" type="noConversion"/>
  </si>
  <si>
    <t>林碧妍</t>
  </si>
  <si>
    <t>全部通过</t>
  </si>
  <si>
    <t>外国语学院</t>
  </si>
  <si>
    <t>法语</t>
  </si>
  <si>
    <t>2017051173</t>
  </si>
  <si>
    <t>否</t>
  </si>
  <si>
    <t>番禺校区</t>
  </si>
  <si>
    <t>内招</t>
  </si>
  <si>
    <t>无</t>
  </si>
  <si>
    <t>4.3</t>
  </si>
  <si>
    <t>104.42</t>
  </si>
  <si>
    <t>27</t>
  </si>
  <si>
    <t>93</t>
  </si>
  <si>
    <t>优本项目</t>
    <phoneticPr fontId="3" type="noConversion"/>
  </si>
  <si>
    <t>第一志愿
进入面试</t>
    <phoneticPr fontId="3" type="noConversion"/>
  </si>
  <si>
    <t>龚秋云</t>
  </si>
  <si>
    <t>2017050175</t>
  </si>
  <si>
    <t>巴黎七大</t>
  </si>
  <si>
    <t>4.29</t>
  </si>
  <si>
    <t>103.53</t>
  </si>
  <si>
    <t>6</t>
  </si>
  <si>
    <t>94.5</t>
  </si>
  <si>
    <t>曹娟</t>
  </si>
  <si>
    <t>2017050054</t>
  </si>
  <si>
    <t>4.27</t>
  </si>
  <si>
    <t>陈渝</t>
  </si>
  <si>
    <t>全部通过</t>
    <phoneticPr fontId="3" type="noConversion"/>
  </si>
  <si>
    <t>2016052691</t>
  </si>
  <si>
    <t>4.22</t>
  </si>
  <si>
    <t>4</t>
  </si>
  <si>
    <t>104.03</t>
  </si>
  <si>
    <t>95</t>
  </si>
  <si>
    <t>英国
伯明翰
大学</t>
    <phoneticPr fontId="3" type="noConversion"/>
  </si>
  <si>
    <t>曾旭游</t>
  </si>
  <si>
    <t>经济与社会研究院</t>
  </si>
  <si>
    <t>经济学
（国际化创新班）</t>
  </si>
  <si>
    <t>2017052551</t>
  </si>
  <si>
    <t>石牌校区</t>
  </si>
  <si>
    <t>伯明翰大学</t>
    <phoneticPr fontId="3" type="noConversion"/>
  </si>
  <si>
    <t>4.14</t>
  </si>
  <si>
    <t>1</t>
  </si>
  <si>
    <t>126.3</t>
  </si>
  <si>
    <t>53</t>
  </si>
  <si>
    <t>雅思7分</t>
  </si>
  <si>
    <t>严博雯</t>
  </si>
  <si>
    <t>经济学</t>
  </si>
  <si>
    <t>2017052611</t>
  </si>
  <si>
    <t>伯明翰大学</t>
  </si>
  <si>
    <t>里昂天主教大学</t>
  </si>
  <si>
    <t>4.23</t>
  </si>
  <si>
    <t>2</t>
  </si>
  <si>
    <t>97.772</t>
  </si>
  <si>
    <t>99</t>
  </si>
  <si>
    <t>91</t>
  </si>
  <si>
    <t>雅思7.0</t>
  </si>
  <si>
    <t>何婧华</t>
  </si>
  <si>
    <t>国际商学院</t>
  </si>
  <si>
    <t>金融工程</t>
  </si>
  <si>
    <t>2017052110</t>
  </si>
  <si>
    <t>珠海校区</t>
  </si>
  <si>
    <t>意大利博洛尼亚大学</t>
  </si>
  <si>
    <t>法国
埃克斯政治学院</t>
  </si>
  <si>
    <t>意大利
佛罗伦萨大学</t>
  </si>
  <si>
    <t>芬兰坦佩
雷大学</t>
  </si>
  <si>
    <t>韩国梨花
女子大学</t>
  </si>
  <si>
    <t>3.97</t>
  </si>
  <si>
    <t>20</t>
  </si>
  <si>
    <t>98.668</t>
  </si>
  <si>
    <t>108</t>
  </si>
  <si>
    <t>雅思7.5</t>
  </si>
  <si>
    <t>芬兰
坦佩雷
大学</t>
    <phoneticPr fontId="3" type="noConversion"/>
  </si>
  <si>
    <t>张婉芸</t>
  </si>
  <si>
    <t>深圳旅游学院</t>
  </si>
  <si>
    <t>会展经济与管理</t>
  </si>
  <si>
    <t>2017050335</t>
  </si>
  <si>
    <t>深圳校区</t>
  </si>
  <si>
    <t>坦佩雷大学</t>
    <phoneticPr fontId="3" type="noConversion"/>
  </si>
  <si>
    <t>台湾中兴大学</t>
  </si>
  <si>
    <t>台湾高雄大学</t>
  </si>
  <si>
    <t>台湾中原大学</t>
  </si>
  <si>
    <t>韩国梨花女子大学</t>
  </si>
  <si>
    <t>台湾高雄师范大学</t>
  </si>
  <si>
    <t>3.99</t>
  </si>
  <si>
    <t>96.136</t>
  </si>
  <si>
    <t>3</t>
  </si>
  <si>
    <t>50</t>
  </si>
  <si>
    <t>许淇思</t>
  </si>
  <si>
    <t>管理学院</t>
  </si>
  <si>
    <t>财务管理</t>
  </si>
  <si>
    <t>2017051424</t>
  </si>
  <si>
    <t>坦佩雷大学</t>
  </si>
  <si>
    <t>埃文斯应用大学</t>
  </si>
  <si>
    <t>梨花女子大学</t>
  </si>
  <si>
    <t>85</t>
  </si>
  <si>
    <t>雅思 7.0</t>
  </si>
  <si>
    <t>张芷旖</t>
  </si>
  <si>
    <t>旅游管理
（高尔夫方向）</t>
  </si>
  <si>
    <t>2017050530</t>
  </si>
  <si>
    <t>是</t>
  </si>
  <si>
    <t>里士满美国国际大学</t>
  </si>
  <si>
    <t>博洛尼亚大学</t>
  </si>
  <si>
    <t>美国圣道大学</t>
  </si>
  <si>
    <t>3.75</t>
  </si>
  <si>
    <t>94.728</t>
  </si>
  <si>
    <t>36</t>
  </si>
  <si>
    <t>86.5</t>
  </si>
  <si>
    <t>雅思6.5</t>
  </si>
  <si>
    <t>林秀婷</t>
  </si>
  <si>
    <t>国际经济与贸易</t>
  </si>
  <si>
    <t>2017052137</t>
  </si>
  <si>
    <t>清华大学</t>
  </si>
  <si>
    <t>中央大学</t>
  </si>
  <si>
    <t>辅仁大学</t>
  </si>
  <si>
    <t>台北大学</t>
  </si>
  <si>
    <t>3.98</t>
  </si>
  <si>
    <t>90.05</t>
  </si>
  <si>
    <t>13</t>
  </si>
  <si>
    <t>55</t>
  </si>
  <si>
    <t>90.5</t>
  </si>
  <si>
    <t>王雨丹</t>
  </si>
  <si>
    <t>旅游管理</t>
  </si>
  <si>
    <t>2017052946</t>
  </si>
  <si>
    <t>佛罗伦萨大学</t>
  </si>
  <si>
    <t>巴利阿里群岛大学</t>
  </si>
  <si>
    <t>3.45</t>
  </si>
  <si>
    <t>94.47</t>
  </si>
  <si>
    <t>39</t>
  </si>
  <si>
    <t>89</t>
  </si>
  <si>
    <t>刘至柔</t>
  </si>
  <si>
    <t>国际学院</t>
  </si>
  <si>
    <t>2017050001</t>
  </si>
  <si>
    <t>柯伊学院</t>
  </si>
  <si>
    <t>圣道大学</t>
  </si>
  <si>
    <t>泽兰德大学</t>
  </si>
  <si>
    <t>3.73</t>
  </si>
  <si>
    <t>105.2</t>
  </si>
  <si>
    <t>5</t>
  </si>
  <si>
    <t>74</t>
  </si>
  <si>
    <t>90</t>
  </si>
  <si>
    <t>校际交换</t>
    <phoneticPr fontId="3" type="noConversion"/>
  </si>
  <si>
    <t>英国
里士满
美国
国际大学</t>
    <phoneticPr fontId="3" type="noConversion"/>
  </si>
  <si>
    <t>郑雪丰</t>
  </si>
  <si>
    <t>金融学</t>
  </si>
  <si>
    <t>2017057303</t>
  </si>
  <si>
    <t>外招</t>
  </si>
  <si>
    <t>里士满美国
国际大学</t>
  </si>
  <si>
    <t>西班牙海梅一世大学</t>
  </si>
  <si>
    <t>意大利佛罗伦萨大学</t>
  </si>
  <si>
    <t>台湾清华大学</t>
  </si>
  <si>
    <t>3.49</t>
  </si>
  <si>
    <t>117</t>
  </si>
  <si>
    <t>85.5</t>
  </si>
  <si>
    <t>张煜茗</t>
  </si>
  <si>
    <t>公共管理学院/
应急管理学院</t>
  </si>
  <si>
    <t>公共事业管理
(应急管理方向)</t>
  </si>
  <si>
    <t>2017053142</t>
  </si>
  <si>
    <t>英国伯明翰大学</t>
  </si>
  <si>
    <t>荷兰埃文斯应用大学</t>
  </si>
  <si>
    <t>芬兰坦佩雷大学</t>
  </si>
  <si>
    <t>瑞典克里
斯蒂安斯塔德大学</t>
  </si>
  <si>
    <t>加拿大圣玛丽大学</t>
  </si>
  <si>
    <t>3.43</t>
  </si>
  <si>
    <t>7</t>
  </si>
  <si>
    <t>41</t>
  </si>
  <si>
    <t>83</t>
  </si>
  <si>
    <t>陈达</t>
  </si>
  <si>
    <t>商务英语</t>
  </si>
  <si>
    <t>2017054181</t>
  </si>
  <si>
    <t>里士满美国
国际大学</t>
    <phoneticPr fontId="3" type="noConversion"/>
  </si>
  <si>
    <t>3.54</t>
  </si>
  <si>
    <t>14</t>
  </si>
  <si>
    <t>91.756</t>
  </si>
  <si>
    <t>84</t>
  </si>
  <si>
    <t>6.5（雅思）</t>
  </si>
  <si>
    <t>瑞典克里斯蒂
安斯塔德大學</t>
    <phoneticPr fontId="3" type="noConversion"/>
  </si>
  <si>
    <t>王禹媃</t>
  </si>
  <si>
    <t>金融</t>
  </si>
  <si>
    <t>2017057527</t>
  </si>
  <si>
    <t>瑞典 克里斯蒂
安斯塔德大學</t>
    <phoneticPr fontId="3" type="noConversion"/>
  </si>
  <si>
    <t>新松奇商業學院-國立路易斯大學聯合高等學校</t>
  </si>
  <si>
    <t>韓國 崇實大學</t>
  </si>
  <si>
    <t>10</t>
  </si>
  <si>
    <t>95.47</t>
  </si>
  <si>
    <t>11</t>
  </si>
  <si>
    <t>88</t>
  </si>
  <si>
    <t>第四志愿
进入面试</t>
    <phoneticPr fontId="3" type="noConversion"/>
  </si>
  <si>
    <t>余阳</t>
  </si>
  <si>
    <t>信息科学技术学院/
网络空间安全学院</t>
  </si>
  <si>
    <t>计算机科学与技术</t>
  </si>
  <si>
    <t>2017054518</t>
  </si>
  <si>
    <t>台湾辅仁大学</t>
  </si>
  <si>
    <t>克里斯
蒂安斯塔德大学</t>
    <phoneticPr fontId="3" type="noConversion"/>
  </si>
  <si>
    <t>阿尔卡拉大学</t>
  </si>
  <si>
    <t>3.42</t>
  </si>
  <si>
    <t>17</t>
  </si>
  <si>
    <t>97.7</t>
  </si>
  <si>
    <t>19</t>
  </si>
  <si>
    <t>79</t>
  </si>
  <si>
    <t>第六志愿
进入面试</t>
    <phoneticPr fontId="3" type="noConversion"/>
  </si>
  <si>
    <t>蓝天悦</t>
  </si>
  <si>
    <t>2017053484</t>
  </si>
  <si>
    <t>台湾中央大学</t>
  </si>
  <si>
    <t>台湾东吴大学</t>
  </si>
  <si>
    <t>瑞典克里斯蒂
安斯塔德大学</t>
  </si>
  <si>
    <t>8</t>
  </si>
  <si>
    <t>92.372</t>
  </si>
  <si>
    <t>9</t>
  </si>
  <si>
    <t>意大利
佛罗
伦萨大学</t>
    <phoneticPr fontId="3" type="noConversion"/>
  </si>
  <si>
    <t>谢宗余</t>
  </si>
  <si>
    <t>会计学</t>
  </si>
  <si>
    <t>2017056053</t>
  </si>
  <si>
    <t>佛罗伦萨大学</t>
    <phoneticPr fontId="3" type="noConversion"/>
  </si>
  <si>
    <t>4.15</t>
  </si>
  <si>
    <t>104.78</t>
  </si>
  <si>
    <t>218</t>
  </si>
  <si>
    <t>95.5</t>
  </si>
  <si>
    <t>雅思7</t>
  </si>
  <si>
    <t>李佳</t>
  </si>
  <si>
    <t>2017054102</t>
  </si>
  <si>
    <t>3.82</t>
  </si>
  <si>
    <t>106.11</t>
  </si>
  <si>
    <t>89.7</t>
  </si>
  <si>
    <t>李嘉雯</t>
  </si>
  <si>
    <t>2017051459</t>
  </si>
  <si>
    <t>3.23</t>
  </si>
  <si>
    <t>92.3</t>
  </si>
  <si>
    <t>意大利博洛
尼亚大学</t>
    <phoneticPr fontId="3" type="noConversion"/>
  </si>
  <si>
    <t>陈柯环</t>
  </si>
  <si>
    <t>华文学院</t>
  </si>
  <si>
    <t>汉语言</t>
  </si>
  <si>
    <t>2017052584</t>
  </si>
  <si>
    <t>华文校区</t>
  </si>
  <si>
    <t>博洛尼亚大学</t>
    <phoneticPr fontId="3" type="noConversion"/>
  </si>
  <si>
    <t>暨南国际大学</t>
  </si>
  <si>
    <t>圣路易斯大学</t>
  </si>
  <si>
    <t>4.09</t>
  </si>
  <si>
    <t>110.95</t>
  </si>
  <si>
    <t>49</t>
  </si>
  <si>
    <t>83.5</t>
  </si>
  <si>
    <t>区楚彬</t>
  </si>
  <si>
    <t>2017057279</t>
  </si>
  <si>
    <t>西班牙
海梅一世大学</t>
  </si>
  <si>
    <t>波兰新松奇商业学院-
国立路易斯大学联合高等学校</t>
  </si>
  <si>
    <t>3.3</t>
  </si>
  <si>
    <t>116.39</t>
  </si>
  <si>
    <t>78</t>
  </si>
  <si>
    <t>87.5</t>
  </si>
  <si>
    <t>钟泓析</t>
  </si>
  <si>
    <t>经济学院</t>
  </si>
  <si>
    <t>经济学
（投资经济方向）</t>
  </si>
  <si>
    <t>2017050185</t>
  </si>
  <si>
    <t>110.87</t>
  </si>
  <si>
    <t>88.5</t>
  </si>
  <si>
    <t>波兰新松奇商业学院- 
国立路易斯大学联合高等学校</t>
    <phoneticPr fontId="3" type="noConversion"/>
  </si>
  <si>
    <t>余嘉欣</t>
  </si>
  <si>
    <t>2017052738</t>
  </si>
  <si>
    <t>波兰新松奇商业学院- 国立路易斯大学联合高等学校</t>
    <phoneticPr fontId="3" type="noConversion"/>
  </si>
  <si>
    <t>台湾台北大学</t>
  </si>
  <si>
    <t>3.92</t>
  </si>
  <si>
    <t>93.688</t>
  </si>
  <si>
    <t>56</t>
  </si>
  <si>
    <t>谢宜臻</t>
  </si>
  <si>
    <t>国际关系学院/
华侨华人研究院</t>
  </si>
  <si>
    <t>国际事务与
国际关系</t>
  </si>
  <si>
    <t>2017057774</t>
  </si>
  <si>
    <t>新松奇商业学院-
国立路易斯大学联合高等学校</t>
  </si>
  <si>
    <t>文莱大学</t>
  </si>
  <si>
    <t>克里斯蒂安斯塔德大学</t>
  </si>
  <si>
    <t>崇实大学</t>
  </si>
  <si>
    <t>92</t>
  </si>
  <si>
    <t>英语四级539</t>
  </si>
  <si>
    <t>梁琦鑫</t>
  </si>
  <si>
    <t>2017052604</t>
  </si>
  <si>
    <t>3.85</t>
  </si>
  <si>
    <t>95.14</t>
  </si>
  <si>
    <t>64</t>
  </si>
  <si>
    <t>台湾
台北大学</t>
    <phoneticPr fontId="3" type="noConversion"/>
  </si>
  <si>
    <t>王莞尔</t>
  </si>
  <si>
    <t>人文学院</t>
  </si>
  <si>
    <t>法学（律师方向）</t>
  </si>
  <si>
    <t>2017050093</t>
  </si>
  <si>
    <t>台湾台北大学</t>
    <phoneticPr fontId="3" type="noConversion"/>
  </si>
  <si>
    <t>高雄大学</t>
  </si>
  <si>
    <t>东海大学</t>
  </si>
  <si>
    <t>中原大学</t>
  </si>
  <si>
    <t>中兴大学</t>
  </si>
  <si>
    <t>3.88</t>
  </si>
  <si>
    <t>95.01</t>
  </si>
  <si>
    <t>89.5</t>
  </si>
  <si>
    <t>张慧美</t>
  </si>
  <si>
    <t>汉语国际教育</t>
  </si>
  <si>
    <t>2017050527</t>
  </si>
  <si>
    <t>3.77</t>
  </si>
  <si>
    <t>102.94</t>
  </si>
  <si>
    <t>51</t>
  </si>
  <si>
    <t>钟莹</t>
  </si>
  <si>
    <t>法学（律师）</t>
  </si>
  <si>
    <t>2017051971</t>
  </si>
  <si>
    <t>东吴大学</t>
  </si>
  <si>
    <t>3.72</t>
  </si>
  <si>
    <t>92.64</t>
  </si>
  <si>
    <t>台湾
高雄大学</t>
    <phoneticPr fontId="3" type="noConversion"/>
  </si>
  <si>
    <t>黄韩悦</t>
  </si>
  <si>
    <t>文化产业管理</t>
  </si>
  <si>
    <t>2017052050</t>
  </si>
  <si>
    <t>高雄大学</t>
    <phoneticPr fontId="3" type="noConversion"/>
  </si>
  <si>
    <t>高雄师范大学</t>
  </si>
  <si>
    <t>义守大学</t>
  </si>
  <si>
    <t>46</t>
  </si>
  <si>
    <t>陈洁明</t>
  </si>
  <si>
    <t>2017052055</t>
  </si>
  <si>
    <t>3.76</t>
  </si>
  <si>
    <t>93.85</t>
  </si>
  <si>
    <t>钟绮琪</t>
  </si>
  <si>
    <t>汉语言文学
（高级文秘）</t>
  </si>
  <si>
    <t>2017051923</t>
  </si>
  <si>
    <t>3.87</t>
  </si>
  <si>
    <t>93.59</t>
  </si>
  <si>
    <t>92.5</t>
  </si>
  <si>
    <t>杨洁</t>
  </si>
  <si>
    <t>汉语言文学
（编辑与出版）</t>
  </si>
  <si>
    <t>2017051918</t>
  </si>
  <si>
    <t>22</t>
  </si>
  <si>
    <t>97.18</t>
  </si>
  <si>
    <t>84.5</t>
  </si>
  <si>
    <t>王曙丹</t>
  </si>
  <si>
    <t>环境学院</t>
  </si>
  <si>
    <t>环境科学</t>
  </si>
  <si>
    <t>2017051572</t>
  </si>
  <si>
    <t>国立暨南国际大学</t>
  </si>
  <si>
    <t>3.16</t>
  </si>
  <si>
    <t>95.34</t>
  </si>
  <si>
    <t>王玥</t>
  </si>
  <si>
    <t>经济统计学</t>
  </si>
  <si>
    <t>2017052941</t>
  </si>
  <si>
    <t>新松奇商业学院-国立路易斯大学联合高等学校</t>
  </si>
  <si>
    <t>3.33</t>
  </si>
  <si>
    <t>24</t>
  </si>
  <si>
    <t>75</t>
  </si>
  <si>
    <t>康佳昕</t>
  </si>
  <si>
    <t>国际政治</t>
  </si>
  <si>
    <t>2017053530</t>
  </si>
  <si>
    <t>99.3</t>
  </si>
  <si>
    <t>21</t>
  </si>
  <si>
    <t>81</t>
  </si>
  <si>
    <t>第二志愿
进入面试</t>
    <phoneticPr fontId="3" type="noConversion"/>
  </si>
  <si>
    <t>苏芷晴</t>
  </si>
  <si>
    <t>汉语言文学
（高级文秘方向）</t>
  </si>
  <si>
    <t>2017051933</t>
  </si>
  <si>
    <t>3.68</t>
  </si>
  <si>
    <t>94.29</t>
  </si>
  <si>
    <t>23</t>
  </si>
  <si>
    <t>台湾
中兴大学</t>
    <phoneticPr fontId="3" type="noConversion"/>
  </si>
  <si>
    <t>李雅睿</t>
  </si>
  <si>
    <t>法学院/
知识产权学院</t>
  </si>
  <si>
    <t>法学</t>
  </si>
  <si>
    <t>2017051976</t>
  </si>
  <si>
    <t>96.14</t>
  </si>
  <si>
    <t>88.</t>
  </si>
  <si>
    <t>肖皓韦</t>
  </si>
  <si>
    <t>2017053649</t>
  </si>
  <si>
    <t>中兴大学</t>
    <phoneticPr fontId="3" type="noConversion"/>
  </si>
  <si>
    <t>台湾东海大学</t>
  </si>
  <si>
    <t>杜逸帆</t>
  </si>
  <si>
    <t>2017050099</t>
  </si>
  <si>
    <t>3.84</t>
  </si>
  <si>
    <t>95.18</t>
  </si>
  <si>
    <t>张语童</t>
  </si>
  <si>
    <t>2017051556</t>
  </si>
  <si>
    <t>台湾中国文化大学</t>
  </si>
  <si>
    <t>3.6</t>
  </si>
  <si>
    <t>100.04</t>
  </si>
  <si>
    <t>87</t>
  </si>
  <si>
    <t>袁芳芳</t>
  </si>
  <si>
    <t>2017054060</t>
  </si>
  <si>
    <t>台湾暨南国际大学</t>
  </si>
  <si>
    <t>3.8</t>
  </si>
  <si>
    <t>93.92</t>
  </si>
  <si>
    <t>王美儿</t>
  </si>
  <si>
    <t>2017052593</t>
  </si>
  <si>
    <t>108.97</t>
  </si>
  <si>
    <t>黄怡苹</t>
  </si>
  <si>
    <t>文学院</t>
  </si>
  <si>
    <t>历史学</t>
  </si>
  <si>
    <t>2017053732</t>
  </si>
  <si>
    <t>3.7</t>
  </si>
  <si>
    <t>98.85</t>
  </si>
  <si>
    <t>罗玉婷</t>
  </si>
  <si>
    <t>翻译学院</t>
  </si>
  <si>
    <t>翻译专业</t>
  </si>
  <si>
    <t>2017050514</t>
  </si>
  <si>
    <t>中国文化大学</t>
  </si>
  <si>
    <t>106.21</t>
  </si>
  <si>
    <t>128</t>
  </si>
  <si>
    <t>台湾
东吴大学</t>
    <phoneticPr fontId="3" type="noConversion"/>
  </si>
  <si>
    <t>肖妤</t>
  </si>
  <si>
    <t>2017054079</t>
  </si>
  <si>
    <t>110.344</t>
  </si>
  <si>
    <t>卢楠</t>
  </si>
  <si>
    <t>2017051554</t>
  </si>
  <si>
    <t>台湾东吴大学</t>
    <phoneticPr fontId="3" type="noConversion"/>
  </si>
  <si>
    <t>102.35</t>
  </si>
  <si>
    <t>陈涵敏</t>
  </si>
  <si>
    <t>2017052739</t>
  </si>
  <si>
    <t>3.83</t>
  </si>
  <si>
    <t>92.912</t>
  </si>
  <si>
    <t>台湾
中央大学</t>
    <phoneticPr fontId="3" type="noConversion"/>
  </si>
  <si>
    <t>李凯悦</t>
  </si>
  <si>
    <t>2017051941</t>
  </si>
  <si>
    <t>台湾中央大学</t>
    <phoneticPr fontId="3" type="noConversion"/>
  </si>
  <si>
    <t>4.18</t>
  </si>
  <si>
    <t>101.17</t>
  </si>
  <si>
    <t>94</t>
  </si>
  <si>
    <t>林绮虹</t>
  </si>
  <si>
    <t>新闻与传播学院</t>
  </si>
  <si>
    <t>网络与新媒体专业</t>
  </si>
  <si>
    <t>2017050746</t>
  </si>
  <si>
    <t>杨斯颖</t>
  </si>
  <si>
    <t>2017052608</t>
  </si>
  <si>
    <t>3.86</t>
  </si>
  <si>
    <t>94.804</t>
  </si>
  <si>
    <t>汪羽</t>
  </si>
  <si>
    <t>2017050056</t>
  </si>
  <si>
    <t>110.53</t>
  </si>
  <si>
    <t>176</t>
  </si>
  <si>
    <t>蓝明慧</t>
  </si>
  <si>
    <t>2017051224</t>
  </si>
  <si>
    <t>辅仁大学（台湾）</t>
  </si>
  <si>
    <t>清华大学（台湾）</t>
  </si>
  <si>
    <t>中兴大学（台湾）</t>
  </si>
  <si>
    <t>东吴大学（台湾）</t>
  </si>
  <si>
    <t>台北大学（台湾）</t>
  </si>
  <si>
    <t>15</t>
  </si>
  <si>
    <t>107.13</t>
  </si>
  <si>
    <t>台湾辅仁大学</t>
    <phoneticPr fontId="3" type="noConversion"/>
  </si>
  <si>
    <t>陈昭仪</t>
  </si>
  <si>
    <t>广播电视学</t>
  </si>
  <si>
    <t>2017056740</t>
  </si>
  <si>
    <t>2.99</t>
  </si>
  <si>
    <t>97.344</t>
  </si>
  <si>
    <t>40</t>
  </si>
  <si>
    <t>李林霏</t>
  </si>
  <si>
    <t>汉语言文学</t>
  </si>
  <si>
    <t>2017053451</t>
  </si>
  <si>
    <t>辅仁大学</t>
    <phoneticPr fontId="3" type="noConversion"/>
  </si>
  <si>
    <t>95.04</t>
  </si>
  <si>
    <t>郭颖君</t>
  </si>
  <si>
    <t>2017051995</t>
  </si>
  <si>
    <t>缺考</t>
    <phoneticPr fontId="3" type="noConversion"/>
  </si>
  <si>
    <t>95.87</t>
  </si>
  <si>
    <t>台湾东海大学</t>
    <phoneticPr fontId="3" type="noConversion"/>
  </si>
  <si>
    <t>刘旻雨</t>
  </si>
  <si>
    <t>力学与建筑工程学院</t>
  </si>
  <si>
    <t>建筑</t>
  </si>
  <si>
    <t>2017050029</t>
  </si>
  <si>
    <t>123</t>
  </si>
  <si>
    <t>81.5</t>
  </si>
  <si>
    <t>徐雨萌</t>
  </si>
  <si>
    <t>汉语国际教育专业</t>
  </si>
  <si>
    <t>2017052599</t>
  </si>
  <si>
    <t>韩国崇实大学</t>
  </si>
  <si>
    <t>3.5</t>
  </si>
  <si>
    <t>104.63</t>
  </si>
  <si>
    <t>第五志愿
进入面试</t>
    <phoneticPr fontId="3" type="noConversion"/>
  </si>
  <si>
    <t>唐程</t>
  </si>
  <si>
    <t>2017054080</t>
  </si>
  <si>
    <t>3.69</t>
  </si>
  <si>
    <t>108.22</t>
  </si>
  <si>
    <t>80</t>
  </si>
  <si>
    <t>台湾
清华大学</t>
    <phoneticPr fontId="3" type="noConversion"/>
  </si>
  <si>
    <t>乔雨涵</t>
  </si>
  <si>
    <t>电子商务</t>
  </si>
  <si>
    <t>2017053572</t>
  </si>
  <si>
    <t>94.968</t>
  </si>
  <si>
    <t>65</t>
  </si>
  <si>
    <t>陈雨卿</t>
  </si>
  <si>
    <t>2017053289</t>
  </si>
  <si>
    <t>台湾清华大学</t>
    <phoneticPr fontId="3" type="noConversion"/>
  </si>
  <si>
    <t>3.81</t>
  </si>
  <si>
    <t>94.284</t>
  </si>
  <si>
    <t>67</t>
  </si>
  <si>
    <t>冯伟乐</t>
  </si>
  <si>
    <t>英语（语言文学）</t>
  </si>
  <si>
    <t>2017052725</t>
  </si>
  <si>
    <t>优本项目</t>
    <phoneticPr fontId="3" type="noConversion"/>
  </si>
  <si>
    <t>荷兰
鹿特丹
大学</t>
    <phoneticPr fontId="3" type="noConversion"/>
  </si>
  <si>
    <t>第一志愿
进入面试</t>
    <phoneticPr fontId="3" type="noConversion"/>
  </si>
  <si>
    <t>徐灵然</t>
  </si>
  <si>
    <t>广告学</t>
  </si>
  <si>
    <t>2017053795</t>
  </si>
  <si>
    <t>鹿特丹大学</t>
    <phoneticPr fontId="3" type="noConversion"/>
  </si>
  <si>
    <t>西悉尼大学</t>
  </si>
  <si>
    <t>韩国中央大学</t>
  </si>
  <si>
    <t>3.52</t>
  </si>
  <si>
    <t>109.52</t>
  </si>
  <si>
    <t>优本项目</t>
    <phoneticPr fontId="3" type="noConversion"/>
  </si>
  <si>
    <t>第一志愿
进入面试</t>
    <phoneticPr fontId="3" type="noConversion"/>
  </si>
  <si>
    <t>李晓晴</t>
  </si>
  <si>
    <t>第一志愿通过
第二志愿不通过</t>
  </si>
  <si>
    <t>新闻学</t>
  </si>
  <si>
    <t>2017050666</t>
  </si>
  <si>
    <t>鹿特丹大学</t>
  </si>
  <si>
    <t>3.63</t>
  </si>
  <si>
    <t>112.24</t>
  </si>
  <si>
    <t>73</t>
  </si>
  <si>
    <t>荷兰
埃文斯
应用大学</t>
    <phoneticPr fontId="3" type="noConversion"/>
  </si>
  <si>
    <t>郭智彤</t>
  </si>
  <si>
    <t>2017050560</t>
  </si>
  <si>
    <t>埃文斯应用大学</t>
    <phoneticPr fontId="3" type="noConversion"/>
  </si>
  <si>
    <t>107.73</t>
  </si>
  <si>
    <t>石津</t>
  </si>
  <si>
    <t>工商管理</t>
  </si>
  <si>
    <t>2017053962</t>
  </si>
  <si>
    <t>4.05</t>
  </si>
  <si>
    <t>92.66</t>
  </si>
  <si>
    <t>韩国
中央大学</t>
    <phoneticPr fontId="3" type="noConversion"/>
  </si>
  <si>
    <t>董欣迪</t>
  </si>
  <si>
    <t>网络与新媒体</t>
  </si>
  <si>
    <t>2017053118</t>
  </si>
  <si>
    <t>韩国中央大学</t>
    <phoneticPr fontId="3" type="noConversion"/>
  </si>
  <si>
    <t>荷兰鹿特丹大学</t>
  </si>
  <si>
    <t>94.478</t>
  </si>
  <si>
    <t>86</t>
  </si>
  <si>
    <t>校际交换</t>
    <phoneticPr fontId="3" type="noConversion"/>
  </si>
  <si>
    <t>美国
圣道大学</t>
    <phoneticPr fontId="3" type="noConversion"/>
  </si>
  <si>
    <t>张怡然</t>
  </si>
  <si>
    <t>旅游管理
（高尔夫管理方向）</t>
  </si>
  <si>
    <t>2017053339</t>
  </si>
  <si>
    <t>圣道大学</t>
    <phoneticPr fontId="3" type="noConversion"/>
  </si>
  <si>
    <t>波兰新松奇商业学院</t>
  </si>
  <si>
    <t>94.648</t>
  </si>
  <si>
    <t>32</t>
  </si>
  <si>
    <t xml:space="preserve">
加拿大
圣玛丽
大学</t>
    <phoneticPr fontId="3" type="noConversion"/>
  </si>
  <si>
    <t>张纹</t>
  </si>
  <si>
    <t>2017050586</t>
  </si>
  <si>
    <t>加拿大圣玛丽大学</t>
    <phoneticPr fontId="3" type="noConversion"/>
  </si>
  <si>
    <t>许愿</t>
  </si>
  <si>
    <t>2017053282</t>
  </si>
  <si>
    <t>93.34</t>
  </si>
  <si>
    <t>雅思6</t>
  </si>
  <si>
    <t>韩国
崇实大学</t>
    <phoneticPr fontId="3" type="noConversion"/>
  </si>
  <si>
    <t>郑锐霖</t>
  </si>
  <si>
    <t>2017052716</t>
  </si>
  <si>
    <t>韩国崇实大学</t>
    <phoneticPr fontId="3" type="noConversion"/>
  </si>
  <si>
    <t>4.12</t>
  </si>
  <si>
    <t>101.068</t>
  </si>
  <si>
    <t>任观莲</t>
  </si>
  <si>
    <t>2017052043</t>
  </si>
  <si>
    <t>3.95</t>
  </si>
  <si>
    <t>94.66</t>
  </si>
  <si>
    <t>法国里昂
天主教大学</t>
    <phoneticPr fontId="3" type="noConversion"/>
  </si>
  <si>
    <t>Natalie 
Christine</t>
    <phoneticPr fontId="3" type="noConversion"/>
  </si>
  <si>
    <t>2017059277</t>
  </si>
  <si>
    <t>里昂天主教大学</t>
    <phoneticPr fontId="3" type="noConversion"/>
  </si>
  <si>
    <t>埃克斯
政治学院</t>
    <phoneticPr fontId="3" type="noConversion"/>
  </si>
  <si>
    <t>取消成绩</t>
    <phoneticPr fontId="3" type="noConversion"/>
  </si>
  <si>
    <t>93.64</t>
  </si>
  <si>
    <t>IELTS 7.5</t>
  </si>
  <si>
    <t>西班牙
巴利阿里
群岛大学</t>
    <phoneticPr fontId="3" type="noConversion"/>
  </si>
  <si>
    <t>丁春彬</t>
  </si>
  <si>
    <t>旅管管理</t>
  </si>
  <si>
    <t>2017050236</t>
  </si>
  <si>
    <t>巴利阿里群岛大学</t>
    <phoneticPr fontId="3" type="noConversion"/>
  </si>
  <si>
    <t>92.376</t>
  </si>
  <si>
    <t>文莱大学</t>
    <phoneticPr fontId="3" type="noConversion"/>
  </si>
  <si>
    <t>陈航</t>
  </si>
  <si>
    <t>广告学
（网络与新媒体）</t>
  </si>
  <si>
    <t>2017052020</t>
  </si>
  <si>
    <t>菲律宾圣路易斯大学</t>
  </si>
  <si>
    <t>台湾义守大学</t>
  </si>
  <si>
    <t>波兰新松奇商业学院国立路易斯大学联合高等学校</t>
  </si>
  <si>
    <t>16</t>
  </si>
  <si>
    <t>龙鹏</t>
  </si>
  <si>
    <t>经济学
（国际化创造班）</t>
  </si>
  <si>
    <t>2017051145</t>
  </si>
  <si>
    <t>97.88</t>
  </si>
  <si>
    <t>英语四级553分</t>
  </si>
  <si>
    <t>二次择校
进入面试</t>
    <phoneticPr fontId="3" type="noConversion"/>
  </si>
  <si>
    <t>姚彩霞</t>
  </si>
  <si>
    <t>2017052726</t>
  </si>
  <si>
    <t>3.78</t>
  </si>
  <si>
    <t>92.692</t>
  </si>
  <si>
    <t>台湾高雄
师范大学</t>
    <phoneticPr fontId="3" type="noConversion"/>
  </si>
  <si>
    <t>魏倩</t>
  </si>
  <si>
    <t>第六志愿不通过
其余志愿通过</t>
  </si>
  <si>
    <t>艺术学院</t>
  </si>
  <si>
    <t>音乐学 
（作曲与电脑音乐制作）</t>
  </si>
  <si>
    <t>2017054056</t>
  </si>
  <si>
    <t>高雄师范大学</t>
    <phoneticPr fontId="3" type="noConversion"/>
  </si>
  <si>
    <t>3.02</t>
  </si>
  <si>
    <t>79.328</t>
  </si>
  <si>
    <t>77</t>
  </si>
  <si>
    <t>第六志愿
进入面试</t>
    <phoneticPr fontId="3" type="noConversion"/>
  </si>
  <si>
    <t>祝一鸣</t>
  </si>
  <si>
    <t>国际事务与国际关系</t>
  </si>
  <si>
    <t>2017052862</t>
  </si>
  <si>
    <t>3.59</t>
  </si>
  <si>
    <t>101.75</t>
  </si>
  <si>
    <t>74.5</t>
  </si>
  <si>
    <t>陈雨桐</t>
  </si>
  <si>
    <t>2017052594</t>
  </si>
  <si>
    <t>106.34</t>
  </si>
  <si>
    <t>台湾
义守大学</t>
    <phoneticPr fontId="3" type="noConversion"/>
  </si>
  <si>
    <t>闵岚欣</t>
  </si>
  <si>
    <t>戏剧影视导演</t>
  </si>
  <si>
    <t>2017053977</t>
  </si>
  <si>
    <t>义守大学</t>
    <phoneticPr fontId="3" type="noConversion"/>
  </si>
  <si>
    <t>93.856</t>
  </si>
  <si>
    <t>82.5</t>
  </si>
  <si>
    <t>英语四级474</t>
  </si>
  <si>
    <t>第五志愿
进入面试</t>
    <phoneticPr fontId="3" type="noConversion"/>
  </si>
  <si>
    <t>李默涵</t>
  </si>
  <si>
    <t>第四五六志愿通过
其余不通过</t>
  </si>
  <si>
    <t>广告专业</t>
  </si>
  <si>
    <t>2017050304</t>
  </si>
  <si>
    <t>3.46</t>
  </si>
  <si>
    <t>台湾暨南
国际大学</t>
    <phoneticPr fontId="3" type="noConversion"/>
  </si>
  <si>
    <t>唐颖彤</t>
  </si>
  <si>
    <t>2017051240</t>
  </si>
  <si>
    <t>暨南国际大学</t>
    <phoneticPr fontId="3" type="noConversion"/>
  </si>
  <si>
    <t>110.16</t>
  </si>
  <si>
    <t>姚惠</t>
  </si>
  <si>
    <t>第二、三、四志愿不通过其余通过</t>
  </si>
  <si>
    <t>翻译</t>
  </si>
  <si>
    <t>2017050116</t>
  </si>
  <si>
    <t>98.86</t>
  </si>
  <si>
    <t>第二志愿
进入面试</t>
    <phoneticPr fontId="3" type="noConversion"/>
  </si>
  <si>
    <t>谭家文</t>
  </si>
  <si>
    <t>2017056374</t>
  </si>
  <si>
    <t>3.04</t>
  </si>
  <si>
    <t>12</t>
  </si>
  <si>
    <t>43</t>
  </si>
  <si>
    <t>第三志愿
进入面试</t>
    <phoneticPr fontId="3" type="noConversion"/>
  </si>
  <si>
    <t>但雨晴</t>
  </si>
  <si>
    <t>酒店管理专业</t>
  </si>
  <si>
    <t>2017052670</t>
  </si>
  <si>
    <t>台湾 台北大学</t>
  </si>
  <si>
    <t>台湾 暨南国际大学</t>
  </si>
  <si>
    <t>台湾 高雄师范大学</t>
  </si>
  <si>
    <t>台湾 辅仁大学</t>
  </si>
  <si>
    <t>韩国 崇实大学</t>
  </si>
  <si>
    <t>93.04</t>
  </si>
  <si>
    <t>刘佩丽</t>
  </si>
  <si>
    <t>2017051190</t>
  </si>
  <si>
    <t>103.25</t>
  </si>
  <si>
    <t>71</t>
  </si>
  <si>
    <t>台湾
中原大学</t>
    <phoneticPr fontId="3" type="noConversion"/>
  </si>
  <si>
    <t>梁泳爽</t>
  </si>
  <si>
    <t>2017052583</t>
  </si>
  <si>
    <t>台湾中原大学</t>
    <phoneticPr fontId="3" type="noConversion"/>
  </si>
  <si>
    <t>110.58</t>
  </si>
  <si>
    <t>78.5</t>
  </si>
  <si>
    <t>刘紫瑶</t>
  </si>
  <si>
    <t>第二、四、六志愿通过，其余不通过</t>
  </si>
  <si>
    <t>2017052586</t>
  </si>
  <si>
    <t>4.01</t>
  </si>
  <si>
    <t>100.64</t>
  </si>
  <si>
    <t>18</t>
  </si>
  <si>
    <t>余聪</t>
  </si>
  <si>
    <t>2017050129</t>
  </si>
  <si>
    <t>100.1</t>
  </si>
  <si>
    <t>台湾中国
文化大学</t>
    <phoneticPr fontId="3" type="noConversion"/>
  </si>
  <si>
    <t>夏弘月</t>
  </si>
  <si>
    <t>2017050203</t>
  </si>
  <si>
    <t>中国文化大学</t>
    <phoneticPr fontId="3" type="noConversion"/>
  </si>
  <si>
    <t>3.67</t>
  </si>
  <si>
    <t>95.31</t>
  </si>
  <si>
    <t>陈俏滢</t>
  </si>
  <si>
    <t>2017050735</t>
  </si>
  <si>
    <t>3.58</t>
  </si>
  <si>
    <t>菲律宾圣路易
斯大学</t>
    <phoneticPr fontId="3" type="noConversion"/>
  </si>
  <si>
    <t>许梦瑶</t>
  </si>
  <si>
    <t>2017054003</t>
  </si>
  <si>
    <t>圣路易斯大学</t>
    <phoneticPr fontId="3" type="noConversion"/>
  </si>
  <si>
    <t>94.316</t>
  </si>
  <si>
    <t>吴芳蓉</t>
  </si>
  <si>
    <t>第三志愿不通过
其余通过</t>
  </si>
  <si>
    <t>广告</t>
  </si>
  <si>
    <t>2017056683</t>
  </si>
  <si>
    <t>波兰新松奇商业学院- 国立路易斯大学联合高等学校</t>
  </si>
  <si>
    <t>罗德斯大学</t>
  </si>
  <si>
    <t>99.8</t>
  </si>
  <si>
    <t>29</t>
  </si>
  <si>
    <t>吴智豪</t>
  </si>
  <si>
    <t>第一、二志愿通过，其余不通过</t>
  </si>
  <si>
    <t>2017056647</t>
  </si>
  <si>
    <t>台湾台湾台北大学</t>
  </si>
  <si>
    <t>2.65</t>
  </si>
  <si>
    <t>张佳宁</t>
  </si>
  <si>
    <t>第六志愿通过
其余不通过</t>
  </si>
  <si>
    <t>2017053169</t>
  </si>
  <si>
    <t>99.69</t>
  </si>
  <si>
    <t>西班牙海梅一世大学</t>
    <phoneticPr fontId="3" type="noConversion"/>
  </si>
  <si>
    <t>段玉雪</t>
  </si>
  <si>
    <t>2017054009</t>
  </si>
  <si>
    <t>瑞典克里斯
蒂安斯塔德大学</t>
  </si>
  <si>
    <t>104.2</t>
  </si>
  <si>
    <t>专业
总人数</t>
    <phoneticPr fontId="1" type="noConversion"/>
  </si>
  <si>
    <t>韩国梨花
女子大学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</si>
</sst>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20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tabSelected="1" topLeftCell="A97" workbookViewId="0">
      <selection activeCell="D60" sqref="D60:D62"/>
    </sheetView>
  </sheetViews>
  <sheetFormatPr defaultRowHeight="14.25" x14ac:dyDescent="0.2"/>
  <cols>
    <col min="1" max="1" width="11.125" style="1" customWidth="1"/>
    <col min="2" max="2" width="7" style="1" customWidth="1"/>
    <col min="3" max="3" width="9" style="1"/>
    <col min="4" max="4" width="6.5" style="1" customWidth="1"/>
    <col min="5" max="5" width="11.375" style="1" customWidth="1"/>
    <col min="6" max="6" width="14.875" style="1" customWidth="1"/>
    <col min="7" max="7" width="9" style="1"/>
    <col min="8" max="8" width="13.125" style="1" customWidth="1"/>
    <col min="9" max="9" width="9" style="1"/>
    <col min="10" max="10" width="11.75" style="1" customWidth="1"/>
    <col min="11" max="11" width="21.5" style="1" customWidth="1"/>
    <col min="12" max="12" width="18.375" style="1" customWidth="1"/>
    <col min="13" max="13" width="17.375" style="1" customWidth="1"/>
    <col min="14" max="14" width="10.875" style="1" customWidth="1"/>
    <col min="15" max="15" width="15.5" style="1" customWidth="1"/>
    <col min="16" max="16" width="10.875" style="1" customWidth="1"/>
    <col min="17" max="17" width="14" style="1" customWidth="1"/>
    <col min="18" max="18" width="14.875" style="1" customWidth="1"/>
    <col min="19" max="19" width="12.125" style="1" customWidth="1"/>
    <col min="20" max="20" width="12.375" style="1" customWidth="1"/>
    <col min="21" max="21" width="12.5" style="1" customWidth="1"/>
    <col min="22" max="22" width="12.375" style="1" customWidth="1"/>
    <col min="23" max="23" width="14.875" style="1" customWidth="1"/>
    <col min="24" max="24" width="14.5" style="1" customWidth="1"/>
    <col min="25" max="25" width="11.375" style="1" customWidth="1"/>
    <col min="26" max="26" width="9" style="1"/>
    <col min="27" max="27" width="15.5" style="1" customWidth="1"/>
    <col min="28" max="29" width="17.25" style="1" customWidth="1"/>
    <col min="30" max="30" width="9" style="1"/>
    <col min="31" max="31" width="12.125" style="1" customWidth="1"/>
    <col min="32" max="32" width="16" style="1" customWidth="1"/>
    <col min="33" max="33" width="15.25" style="1" customWidth="1"/>
    <col min="34" max="34" width="9" style="1"/>
    <col min="35" max="35" width="13.375" style="1" customWidth="1"/>
    <col min="36" max="36" width="9" style="1"/>
    <col min="37" max="37" width="10.5" style="1" customWidth="1"/>
    <col min="38" max="254" width="9" style="1"/>
    <col min="255" max="255" width="11.125" style="1" customWidth="1"/>
    <col min="256" max="257" width="9" style="1"/>
    <col min="258" max="258" width="6.5" style="1" customWidth="1"/>
    <col min="259" max="259" width="11.375" style="1" customWidth="1"/>
    <col min="260" max="260" width="14.875" style="1" customWidth="1"/>
    <col min="261" max="261" width="9" style="1"/>
    <col min="262" max="262" width="13.125" style="1" customWidth="1"/>
    <col min="263" max="263" width="9" style="1"/>
    <col min="264" max="264" width="11.75" style="1" customWidth="1"/>
    <col min="265" max="265" width="21.5" style="1" customWidth="1"/>
    <col min="266" max="266" width="14.5" style="1" customWidth="1"/>
    <col min="267" max="267" width="17.375" style="1" customWidth="1"/>
    <col min="268" max="268" width="10.875" style="1" customWidth="1"/>
    <col min="269" max="269" width="15.5" style="1" customWidth="1"/>
    <col min="270" max="270" width="10.875" style="1" customWidth="1"/>
    <col min="271" max="271" width="14" style="1" customWidth="1"/>
    <col min="272" max="272" width="14.875" style="1" customWidth="1"/>
    <col min="273" max="273" width="12.125" style="1" customWidth="1"/>
    <col min="274" max="274" width="12.375" style="1" customWidth="1"/>
    <col min="275" max="275" width="12.5" style="1" customWidth="1"/>
    <col min="276" max="276" width="12.375" style="1" customWidth="1"/>
    <col min="277" max="510" width="9" style="1"/>
    <col min="511" max="511" width="11.125" style="1" customWidth="1"/>
    <col min="512" max="513" width="9" style="1"/>
    <col min="514" max="514" width="6.5" style="1" customWidth="1"/>
    <col min="515" max="515" width="11.375" style="1" customWidth="1"/>
    <col min="516" max="516" width="14.875" style="1" customWidth="1"/>
    <col min="517" max="517" width="9" style="1"/>
    <col min="518" max="518" width="13.125" style="1" customWidth="1"/>
    <col min="519" max="519" width="9" style="1"/>
    <col min="520" max="520" width="11.75" style="1" customWidth="1"/>
    <col min="521" max="521" width="21.5" style="1" customWidth="1"/>
    <col min="522" max="522" width="14.5" style="1" customWidth="1"/>
    <col min="523" max="523" width="17.375" style="1" customWidth="1"/>
    <col min="524" max="524" width="10.875" style="1" customWidth="1"/>
    <col min="525" max="525" width="15.5" style="1" customWidth="1"/>
    <col min="526" max="526" width="10.875" style="1" customWidth="1"/>
    <col min="527" max="527" width="14" style="1" customWidth="1"/>
    <col min="528" max="528" width="14.875" style="1" customWidth="1"/>
    <col min="529" max="529" width="12.125" style="1" customWidth="1"/>
    <col min="530" max="530" width="12.375" style="1" customWidth="1"/>
    <col min="531" max="531" width="12.5" style="1" customWidth="1"/>
    <col min="532" max="532" width="12.375" style="1" customWidth="1"/>
    <col min="533" max="766" width="9" style="1"/>
    <col min="767" max="767" width="11.125" style="1" customWidth="1"/>
    <col min="768" max="769" width="9" style="1"/>
    <col min="770" max="770" width="6.5" style="1" customWidth="1"/>
    <col min="771" max="771" width="11.375" style="1" customWidth="1"/>
    <col min="772" max="772" width="14.875" style="1" customWidth="1"/>
    <col min="773" max="773" width="9" style="1"/>
    <col min="774" max="774" width="13.125" style="1" customWidth="1"/>
    <col min="775" max="775" width="9" style="1"/>
    <col min="776" max="776" width="11.75" style="1" customWidth="1"/>
    <col min="777" max="777" width="21.5" style="1" customWidth="1"/>
    <col min="778" max="778" width="14.5" style="1" customWidth="1"/>
    <col min="779" max="779" width="17.375" style="1" customWidth="1"/>
    <col min="780" max="780" width="10.875" style="1" customWidth="1"/>
    <col min="781" max="781" width="15.5" style="1" customWidth="1"/>
    <col min="782" max="782" width="10.875" style="1" customWidth="1"/>
    <col min="783" max="783" width="14" style="1" customWidth="1"/>
    <col min="784" max="784" width="14.875" style="1" customWidth="1"/>
    <col min="785" max="785" width="12.125" style="1" customWidth="1"/>
    <col min="786" max="786" width="12.375" style="1" customWidth="1"/>
    <col min="787" max="787" width="12.5" style="1" customWidth="1"/>
    <col min="788" max="788" width="12.375" style="1" customWidth="1"/>
    <col min="789" max="1022" width="9" style="1"/>
    <col min="1023" max="1023" width="11.125" style="1" customWidth="1"/>
    <col min="1024" max="1025" width="9" style="1"/>
    <col min="1026" max="1026" width="6.5" style="1" customWidth="1"/>
    <col min="1027" max="1027" width="11.375" style="1" customWidth="1"/>
    <col min="1028" max="1028" width="14.875" style="1" customWidth="1"/>
    <col min="1029" max="1029" width="9" style="1"/>
    <col min="1030" max="1030" width="13.125" style="1" customWidth="1"/>
    <col min="1031" max="1031" width="9" style="1"/>
    <col min="1032" max="1032" width="11.75" style="1" customWidth="1"/>
    <col min="1033" max="1033" width="21.5" style="1" customWidth="1"/>
    <col min="1034" max="1034" width="14.5" style="1" customWidth="1"/>
    <col min="1035" max="1035" width="17.375" style="1" customWidth="1"/>
    <col min="1036" max="1036" width="10.875" style="1" customWidth="1"/>
    <col min="1037" max="1037" width="15.5" style="1" customWidth="1"/>
    <col min="1038" max="1038" width="10.875" style="1" customWidth="1"/>
    <col min="1039" max="1039" width="14" style="1" customWidth="1"/>
    <col min="1040" max="1040" width="14.875" style="1" customWidth="1"/>
    <col min="1041" max="1041" width="12.125" style="1" customWidth="1"/>
    <col min="1042" max="1042" width="12.375" style="1" customWidth="1"/>
    <col min="1043" max="1043" width="12.5" style="1" customWidth="1"/>
    <col min="1044" max="1044" width="12.375" style="1" customWidth="1"/>
    <col min="1045" max="1278" width="9" style="1"/>
    <col min="1279" max="1279" width="11.125" style="1" customWidth="1"/>
    <col min="1280" max="1281" width="9" style="1"/>
    <col min="1282" max="1282" width="6.5" style="1" customWidth="1"/>
    <col min="1283" max="1283" width="11.375" style="1" customWidth="1"/>
    <col min="1284" max="1284" width="14.875" style="1" customWidth="1"/>
    <col min="1285" max="1285" width="9" style="1"/>
    <col min="1286" max="1286" width="13.125" style="1" customWidth="1"/>
    <col min="1287" max="1287" width="9" style="1"/>
    <col min="1288" max="1288" width="11.75" style="1" customWidth="1"/>
    <col min="1289" max="1289" width="21.5" style="1" customWidth="1"/>
    <col min="1290" max="1290" width="14.5" style="1" customWidth="1"/>
    <col min="1291" max="1291" width="17.375" style="1" customWidth="1"/>
    <col min="1292" max="1292" width="10.875" style="1" customWidth="1"/>
    <col min="1293" max="1293" width="15.5" style="1" customWidth="1"/>
    <col min="1294" max="1294" width="10.875" style="1" customWidth="1"/>
    <col min="1295" max="1295" width="14" style="1" customWidth="1"/>
    <col min="1296" max="1296" width="14.875" style="1" customWidth="1"/>
    <col min="1297" max="1297" width="12.125" style="1" customWidth="1"/>
    <col min="1298" max="1298" width="12.375" style="1" customWidth="1"/>
    <col min="1299" max="1299" width="12.5" style="1" customWidth="1"/>
    <col min="1300" max="1300" width="12.375" style="1" customWidth="1"/>
    <col min="1301" max="1534" width="9" style="1"/>
    <col min="1535" max="1535" width="11.125" style="1" customWidth="1"/>
    <col min="1536" max="1537" width="9" style="1"/>
    <col min="1538" max="1538" width="6.5" style="1" customWidth="1"/>
    <col min="1539" max="1539" width="11.375" style="1" customWidth="1"/>
    <col min="1540" max="1540" width="14.875" style="1" customWidth="1"/>
    <col min="1541" max="1541" width="9" style="1"/>
    <col min="1542" max="1542" width="13.125" style="1" customWidth="1"/>
    <col min="1543" max="1543" width="9" style="1"/>
    <col min="1544" max="1544" width="11.75" style="1" customWidth="1"/>
    <col min="1545" max="1545" width="21.5" style="1" customWidth="1"/>
    <col min="1546" max="1546" width="14.5" style="1" customWidth="1"/>
    <col min="1547" max="1547" width="17.375" style="1" customWidth="1"/>
    <col min="1548" max="1548" width="10.875" style="1" customWidth="1"/>
    <col min="1549" max="1549" width="15.5" style="1" customWidth="1"/>
    <col min="1550" max="1550" width="10.875" style="1" customWidth="1"/>
    <col min="1551" max="1551" width="14" style="1" customWidth="1"/>
    <col min="1552" max="1552" width="14.875" style="1" customWidth="1"/>
    <col min="1553" max="1553" width="12.125" style="1" customWidth="1"/>
    <col min="1554" max="1554" width="12.375" style="1" customWidth="1"/>
    <col min="1555" max="1555" width="12.5" style="1" customWidth="1"/>
    <col min="1556" max="1556" width="12.375" style="1" customWidth="1"/>
    <col min="1557" max="1790" width="9" style="1"/>
    <col min="1791" max="1791" width="11.125" style="1" customWidth="1"/>
    <col min="1792" max="1793" width="9" style="1"/>
    <col min="1794" max="1794" width="6.5" style="1" customWidth="1"/>
    <col min="1795" max="1795" width="11.375" style="1" customWidth="1"/>
    <col min="1796" max="1796" width="14.875" style="1" customWidth="1"/>
    <col min="1797" max="1797" width="9" style="1"/>
    <col min="1798" max="1798" width="13.125" style="1" customWidth="1"/>
    <col min="1799" max="1799" width="9" style="1"/>
    <col min="1800" max="1800" width="11.75" style="1" customWidth="1"/>
    <col min="1801" max="1801" width="21.5" style="1" customWidth="1"/>
    <col min="1802" max="1802" width="14.5" style="1" customWidth="1"/>
    <col min="1803" max="1803" width="17.375" style="1" customWidth="1"/>
    <col min="1804" max="1804" width="10.875" style="1" customWidth="1"/>
    <col min="1805" max="1805" width="15.5" style="1" customWidth="1"/>
    <col min="1806" max="1806" width="10.875" style="1" customWidth="1"/>
    <col min="1807" max="1807" width="14" style="1" customWidth="1"/>
    <col min="1808" max="1808" width="14.875" style="1" customWidth="1"/>
    <col min="1809" max="1809" width="12.125" style="1" customWidth="1"/>
    <col min="1810" max="1810" width="12.375" style="1" customWidth="1"/>
    <col min="1811" max="1811" width="12.5" style="1" customWidth="1"/>
    <col min="1812" max="1812" width="12.375" style="1" customWidth="1"/>
    <col min="1813" max="2046" width="9" style="1"/>
    <col min="2047" max="2047" width="11.125" style="1" customWidth="1"/>
    <col min="2048" max="2049" width="9" style="1"/>
    <col min="2050" max="2050" width="6.5" style="1" customWidth="1"/>
    <col min="2051" max="2051" width="11.375" style="1" customWidth="1"/>
    <col min="2052" max="2052" width="14.875" style="1" customWidth="1"/>
    <col min="2053" max="2053" width="9" style="1"/>
    <col min="2054" max="2054" width="13.125" style="1" customWidth="1"/>
    <col min="2055" max="2055" width="9" style="1"/>
    <col min="2056" max="2056" width="11.75" style="1" customWidth="1"/>
    <col min="2057" max="2057" width="21.5" style="1" customWidth="1"/>
    <col min="2058" max="2058" width="14.5" style="1" customWidth="1"/>
    <col min="2059" max="2059" width="17.375" style="1" customWidth="1"/>
    <col min="2060" max="2060" width="10.875" style="1" customWidth="1"/>
    <col min="2061" max="2061" width="15.5" style="1" customWidth="1"/>
    <col min="2062" max="2062" width="10.875" style="1" customWidth="1"/>
    <col min="2063" max="2063" width="14" style="1" customWidth="1"/>
    <col min="2064" max="2064" width="14.875" style="1" customWidth="1"/>
    <col min="2065" max="2065" width="12.125" style="1" customWidth="1"/>
    <col min="2066" max="2066" width="12.375" style="1" customWidth="1"/>
    <col min="2067" max="2067" width="12.5" style="1" customWidth="1"/>
    <col min="2068" max="2068" width="12.375" style="1" customWidth="1"/>
    <col min="2069" max="2302" width="9" style="1"/>
    <col min="2303" max="2303" width="11.125" style="1" customWidth="1"/>
    <col min="2304" max="2305" width="9" style="1"/>
    <col min="2306" max="2306" width="6.5" style="1" customWidth="1"/>
    <col min="2307" max="2307" width="11.375" style="1" customWidth="1"/>
    <col min="2308" max="2308" width="14.875" style="1" customWidth="1"/>
    <col min="2309" max="2309" width="9" style="1"/>
    <col min="2310" max="2310" width="13.125" style="1" customWidth="1"/>
    <col min="2311" max="2311" width="9" style="1"/>
    <col min="2312" max="2312" width="11.75" style="1" customWidth="1"/>
    <col min="2313" max="2313" width="21.5" style="1" customWidth="1"/>
    <col min="2314" max="2314" width="14.5" style="1" customWidth="1"/>
    <col min="2315" max="2315" width="17.375" style="1" customWidth="1"/>
    <col min="2316" max="2316" width="10.875" style="1" customWidth="1"/>
    <col min="2317" max="2317" width="15.5" style="1" customWidth="1"/>
    <col min="2318" max="2318" width="10.875" style="1" customWidth="1"/>
    <col min="2319" max="2319" width="14" style="1" customWidth="1"/>
    <col min="2320" max="2320" width="14.875" style="1" customWidth="1"/>
    <col min="2321" max="2321" width="12.125" style="1" customWidth="1"/>
    <col min="2322" max="2322" width="12.375" style="1" customWidth="1"/>
    <col min="2323" max="2323" width="12.5" style="1" customWidth="1"/>
    <col min="2324" max="2324" width="12.375" style="1" customWidth="1"/>
    <col min="2325" max="2558" width="9" style="1"/>
    <col min="2559" max="2559" width="11.125" style="1" customWidth="1"/>
    <col min="2560" max="2561" width="9" style="1"/>
    <col min="2562" max="2562" width="6.5" style="1" customWidth="1"/>
    <col min="2563" max="2563" width="11.375" style="1" customWidth="1"/>
    <col min="2564" max="2564" width="14.875" style="1" customWidth="1"/>
    <col min="2565" max="2565" width="9" style="1"/>
    <col min="2566" max="2566" width="13.125" style="1" customWidth="1"/>
    <col min="2567" max="2567" width="9" style="1"/>
    <col min="2568" max="2568" width="11.75" style="1" customWidth="1"/>
    <col min="2569" max="2569" width="21.5" style="1" customWidth="1"/>
    <col min="2570" max="2570" width="14.5" style="1" customWidth="1"/>
    <col min="2571" max="2571" width="17.375" style="1" customWidth="1"/>
    <col min="2572" max="2572" width="10.875" style="1" customWidth="1"/>
    <col min="2573" max="2573" width="15.5" style="1" customWidth="1"/>
    <col min="2574" max="2574" width="10.875" style="1" customWidth="1"/>
    <col min="2575" max="2575" width="14" style="1" customWidth="1"/>
    <col min="2576" max="2576" width="14.875" style="1" customWidth="1"/>
    <col min="2577" max="2577" width="12.125" style="1" customWidth="1"/>
    <col min="2578" max="2578" width="12.375" style="1" customWidth="1"/>
    <col min="2579" max="2579" width="12.5" style="1" customWidth="1"/>
    <col min="2580" max="2580" width="12.375" style="1" customWidth="1"/>
    <col min="2581" max="2814" width="9" style="1"/>
    <col min="2815" max="2815" width="11.125" style="1" customWidth="1"/>
    <col min="2816" max="2817" width="9" style="1"/>
    <col min="2818" max="2818" width="6.5" style="1" customWidth="1"/>
    <col min="2819" max="2819" width="11.375" style="1" customWidth="1"/>
    <col min="2820" max="2820" width="14.875" style="1" customWidth="1"/>
    <col min="2821" max="2821" width="9" style="1"/>
    <col min="2822" max="2822" width="13.125" style="1" customWidth="1"/>
    <col min="2823" max="2823" width="9" style="1"/>
    <col min="2824" max="2824" width="11.75" style="1" customWidth="1"/>
    <col min="2825" max="2825" width="21.5" style="1" customWidth="1"/>
    <col min="2826" max="2826" width="14.5" style="1" customWidth="1"/>
    <col min="2827" max="2827" width="17.375" style="1" customWidth="1"/>
    <col min="2828" max="2828" width="10.875" style="1" customWidth="1"/>
    <col min="2829" max="2829" width="15.5" style="1" customWidth="1"/>
    <col min="2830" max="2830" width="10.875" style="1" customWidth="1"/>
    <col min="2831" max="2831" width="14" style="1" customWidth="1"/>
    <col min="2832" max="2832" width="14.875" style="1" customWidth="1"/>
    <col min="2833" max="2833" width="12.125" style="1" customWidth="1"/>
    <col min="2834" max="2834" width="12.375" style="1" customWidth="1"/>
    <col min="2835" max="2835" width="12.5" style="1" customWidth="1"/>
    <col min="2836" max="2836" width="12.375" style="1" customWidth="1"/>
    <col min="2837" max="3070" width="9" style="1"/>
    <col min="3071" max="3071" width="11.125" style="1" customWidth="1"/>
    <col min="3072" max="3073" width="9" style="1"/>
    <col min="3074" max="3074" width="6.5" style="1" customWidth="1"/>
    <col min="3075" max="3075" width="11.375" style="1" customWidth="1"/>
    <col min="3076" max="3076" width="14.875" style="1" customWidth="1"/>
    <col min="3077" max="3077" width="9" style="1"/>
    <col min="3078" max="3078" width="13.125" style="1" customWidth="1"/>
    <col min="3079" max="3079" width="9" style="1"/>
    <col min="3080" max="3080" width="11.75" style="1" customWidth="1"/>
    <col min="3081" max="3081" width="21.5" style="1" customWidth="1"/>
    <col min="3082" max="3082" width="14.5" style="1" customWidth="1"/>
    <col min="3083" max="3083" width="17.375" style="1" customWidth="1"/>
    <col min="3084" max="3084" width="10.875" style="1" customWidth="1"/>
    <col min="3085" max="3085" width="15.5" style="1" customWidth="1"/>
    <col min="3086" max="3086" width="10.875" style="1" customWidth="1"/>
    <col min="3087" max="3087" width="14" style="1" customWidth="1"/>
    <col min="3088" max="3088" width="14.875" style="1" customWidth="1"/>
    <col min="3089" max="3089" width="12.125" style="1" customWidth="1"/>
    <col min="3090" max="3090" width="12.375" style="1" customWidth="1"/>
    <col min="3091" max="3091" width="12.5" style="1" customWidth="1"/>
    <col min="3092" max="3092" width="12.375" style="1" customWidth="1"/>
    <col min="3093" max="3326" width="9" style="1"/>
    <col min="3327" max="3327" width="11.125" style="1" customWidth="1"/>
    <col min="3328" max="3329" width="9" style="1"/>
    <col min="3330" max="3330" width="6.5" style="1" customWidth="1"/>
    <col min="3331" max="3331" width="11.375" style="1" customWidth="1"/>
    <col min="3332" max="3332" width="14.875" style="1" customWidth="1"/>
    <col min="3333" max="3333" width="9" style="1"/>
    <col min="3334" max="3334" width="13.125" style="1" customWidth="1"/>
    <col min="3335" max="3335" width="9" style="1"/>
    <col min="3336" max="3336" width="11.75" style="1" customWidth="1"/>
    <col min="3337" max="3337" width="21.5" style="1" customWidth="1"/>
    <col min="3338" max="3338" width="14.5" style="1" customWidth="1"/>
    <col min="3339" max="3339" width="17.375" style="1" customWidth="1"/>
    <col min="3340" max="3340" width="10.875" style="1" customWidth="1"/>
    <col min="3341" max="3341" width="15.5" style="1" customWidth="1"/>
    <col min="3342" max="3342" width="10.875" style="1" customWidth="1"/>
    <col min="3343" max="3343" width="14" style="1" customWidth="1"/>
    <col min="3344" max="3344" width="14.875" style="1" customWidth="1"/>
    <col min="3345" max="3345" width="12.125" style="1" customWidth="1"/>
    <col min="3346" max="3346" width="12.375" style="1" customWidth="1"/>
    <col min="3347" max="3347" width="12.5" style="1" customWidth="1"/>
    <col min="3348" max="3348" width="12.375" style="1" customWidth="1"/>
    <col min="3349" max="3582" width="9" style="1"/>
    <col min="3583" max="3583" width="11.125" style="1" customWidth="1"/>
    <col min="3584" max="3585" width="9" style="1"/>
    <col min="3586" max="3586" width="6.5" style="1" customWidth="1"/>
    <col min="3587" max="3587" width="11.375" style="1" customWidth="1"/>
    <col min="3588" max="3588" width="14.875" style="1" customWidth="1"/>
    <col min="3589" max="3589" width="9" style="1"/>
    <col min="3590" max="3590" width="13.125" style="1" customWidth="1"/>
    <col min="3591" max="3591" width="9" style="1"/>
    <col min="3592" max="3592" width="11.75" style="1" customWidth="1"/>
    <col min="3593" max="3593" width="21.5" style="1" customWidth="1"/>
    <col min="3594" max="3594" width="14.5" style="1" customWidth="1"/>
    <col min="3595" max="3595" width="17.375" style="1" customWidth="1"/>
    <col min="3596" max="3596" width="10.875" style="1" customWidth="1"/>
    <col min="3597" max="3597" width="15.5" style="1" customWidth="1"/>
    <col min="3598" max="3598" width="10.875" style="1" customWidth="1"/>
    <col min="3599" max="3599" width="14" style="1" customWidth="1"/>
    <col min="3600" max="3600" width="14.875" style="1" customWidth="1"/>
    <col min="3601" max="3601" width="12.125" style="1" customWidth="1"/>
    <col min="3602" max="3602" width="12.375" style="1" customWidth="1"/>
    <col min="3603" max="3603" width="12.5" style="1" customWidth="1"/>
    <col min="3604" max="3604" width="12.375" style="1" customWidth="1"/>
    <col min="3605" max="3838" width="9" style="1"/>
    <col min="3839" max="3839" width="11.125" style="1" customWidth="1"/>
    <col min="3840" max="3841" width="9" style="1"/>
    <col min="3842" max="3842" width="6.5" style="1" customWidth="1"/>
    <col min="3843" max="3843" width="11.375" style="1" customWidth="1"/>
    <col min="3844" max="3844" width="14.875" style="1" customWidth="1"/>
    <col min="3845" max="3845" width="9" style="1"/>
    <col min="3846" max="3846" width="13.125" style="1" customWidth="1"/>
    <col min="3847" max="3847" width="9" style="1"/>
    <col min="3848" max="3848" width="11.75" style="1" customWidth="1"/>
    <col min="3849" max="3849" width="21.5" style="1" customWidth="1"/>
    <col min="3850" max="3850" width="14.5" style="1" customWidth="1"/>
    <col min="3851" max="3851" width="17.375" style="1" customWidth="1"/>
    <col min="3852" max="3852" width="10.875" style="1" customWidth="1"/>
    <col min="3853" max="3853" width="15.5" style="1" customWidth="1"/>
    <col min="3854" max="3854" width="10.875" style="1" customWidth="1"/>
    <col min="3855" max="3855" width="14" style="1" customWidth="1"/>
    <col min="3856" max="3856" width="14.875" style="1" customWidth="1"/>
    <col min="3857" max="3857" width="12.125" style="1" customWidth="1"/>
    <col min="3858" max="3858" width="12.375" style="1" customWidth="1"/>
    <col min="3859" max="3859" width="12.5" style="1" customWidth="1"/>
    <col min="3860" max="3860" width="12.375" style="1" customWidth="1"/>
    <col min="3861" max="4094" width="9" style="1"/>
    <col min="4095" max="4095" width="11.125" style="1" customWidth="1"/>
    <col min="4096" max="4097" width="9" style="1"/>
    <col min="4098" max="4098" width="6.5" style="1" customWidth="1"/>
    <col min="4099" max="4099" width="11.375" style="1" customWidth="1"/>
    <col min="4100" max="4100" width="14.875" style="1" customWidth="1"/>
    <col min="4101" max="4101" width="9" style="1"/>
    <col min="4102" max="4102" width="13.125" style="1" customWidth="1"/>
    <col min="4103" max="4103" width="9" style="1"/>
    <col min="4104" max="4104" width="11.75" style="1" customWidth="1"/>
    <col min="4105" max="4105" width="21.5" style="1" customWidth="1"/>
    <col min="4106" max="4106" width="14.5" style="1" customWidth="1"/>
    <col min="4107" max="4107" width="17.375" style="1" customWidth="1"/>
    <col min="4108" max="4108" width="10.875" style="1" customWidth="1"/>
    <col min="4109" max="4109" width="15.5" style="1" customWidth="1"/>
    <col min="4110" max="4110" width="10.875" style="1" customWidth="1"/>
    <col min="4111" max="4111" width="14" style="1" customWidth="1"/>
    <col min="4112" max="4112" width="14.875" style="1" customWidth="1"/>
    <col min="4113" max="4113" width="12.125" style="1" customWidth="1"/>
    <col min="4114" max="4114" width="12.375" style="1" customWidth="1"/>
    <col min="4115" max="4115" width="12.5" style="1" customWidth="1"/>
    <col min="4116" max="4116" width="12.375" style="1" customWidth="1"/>
    <col min="4117" max="4350" width="9" style="1"/>
    <col min="4351" max="4351" width="11.125" style="1" customWidth="1"/>
    <col min="4352" max="4353" width="9" style="1"/>
    <col min="4354" max="4354" width="6.5" style="1" customWidth="1"/>
    <col min="4355" max="4355" width="11.375" style="1" customWidth="1"/>
    <col min="4356" max="4356" width="14.875" style="1" customWidth="1"/>
    <col min="4357" max="4357" width="9" style="1"/>
    <col min="4358" max="4358" width="13.125" style="1" customWidth="1"/>
    <col min="4359" max="4359" width="9" style="1"/>
    <col min="4360" max="4360" width="11.75" style="1" customWidth="1"/>
    <col min="4361" max="4361" width="21.5" style="1" customWidth="1"/>
    <col min="4362" max="4362" width="14.5" style="1" customWidth="1"/>
    <col min="4363" max="4363" width="17.375" style="1" customWidth="1"/>
    <col min="4364" max="4364" width="10.875" style="1" customWidth="1"/>
    <col min="4365" max="4365" width="15.5" style="1" customWidth="1"/>
    <col min="4366" max="4366" width="10.875" style="1" customWidth="1"/>
    <col min="4367" max="4367" width="14" style="1" customWidth="1"/>
    <col min="4368" max="4368" width="14.875" style="1" customWidth="1"/>
    <col min="4369" max="4369" width="12.125" style="1" customWidth="1"/>
    <col min="4370" max="4370" width="12.375" style="1" customWidth="1"/>
    <col min="4371" max="4371" width="12.5" style="1" customWidth="1"/>
    <col min="4372" max="4372" width="12.375" style="1" customWidth="1"/>
    <col min="4373" max="4606" width="9" style="1"/>
    <col min="4607" max="4607" width="11.125" style="1" customWidth="1"/>
    <col min="4608" max="4609" width="9" style="1"/>
    <col min="4610" max="4610" width="6.5" style="1" customWidth="1"/>
    <col min="4611" max="4611" width="11.375" style="1" customWidth="1"/>
    <col min="4612" max="4612" width="14.875" style="1" customWidth="1"/>
    <col min="4613" max="4613" width="9" style="1"/>
    <col min="4614" max="4614" width="13.125" style="1" customWidth="1"/>
    <col min="4615" max="4615" width="9" style="1"/>
    <col min="4616" max="4616" width="11.75" style="1" customWidth="1"/>
    <col min="4617" max="4617" width="21.5" style="1" customWidth="1"/>
    <col min="4618" max="4618" width="14.5" style="1" customWidth="1"/>
    <col min="4619" max="4619" width="17.375" style="1" customWidth="1"/>
    <col min="4620" max="4620" width="10.875" style="1" customWidth="1"/>
    <col min="4621" max="4621" width="15.5" style="1" customWidth="1"/>
    <col min="4622" max="4622" width="10.875" style="1" customWidth="1"/>
    <col min="4623" max="4623" width="14" style="1" customWidth="1"/>
    <col min="4624" max="4624" width="14.875" style="1" customWidth="1"/>
    <col min="4625" max="4625" width="12.125" style="1" customWidth="1"/>
    <col min="4626" max="4626" width="12.375" style="1" customWidth="1"/>
    <col min="4627" max="4627" width="12.5" style="1" customWidth="1"/>
    <col min="4628" max="4628" width="12.375" style="1" customWidth="1"/>
    <col min="4629" max="4862" width="9" style="1"/>
    <col min="4863" max="4863" width="11.125" style="1" customWidth="1"/>
    <col min="4864" max="4865" width="9" style="1"/>
    <col min="4866" max="4866" width="6.5" style="1" customWidth="1"/>
    <col min="4867" max="4867" width="11.375" style="1" customWidth="1"/>
    <col min="4868" max="4868" width="14.875" style="1" customWidth="1"/>
    <col min="4869" max="4869" width="9" style="1"/>
    <col min="4870" max="4870" width="13.125" style="1" customWidth="1"/>
    <col min="4871" max="4871" width="9" style="1"/>
    <col min="4872" max="4872" width="11.75" style="1" customWidth="1"/>
    <col min="4873" max="4873" width="21.5" style="1" customWidth="1"/>
    <col min="4874" max="4874" width="14.5" style="1" customWidth="1"/>
    <col min="4875" max="4875" width="17.375" style="1" customWidth="1"/>
    <col min="4876" max="4876" width="10.875" style="1" customWidth="1"/>
    <col min="4877" max="4877" width="15.5" style="1" customWidth="1"/>
    <col min="4878" max="4878" width="10.875" style="1" customWidth="1"/>
    <col min="4879" max="4879" width="14" style="1" customWidth="1"/>
    <col min="4880" max="4880" width="14.875" style="1" customWidth="1"/>
    <col min="4881" max="4881" width="12.125" style="1" customWidth="1"/>
    <col min="4882" max="4882" width="12.375" style="1" customWidth="1"/>
    <col min="4883" max="4883" width="12.5" style="1" customWidth="1"/>
    <col min="4884" max="4884" width="12.375" style="1" customWidth="1"/>
    <col min="4885" max="5118" width="9" style="1"/>
    <col min="5119" max="5119" width="11.125" style="1" customWidth="1"/>
    <col min="5120" max="5121" width="9" style="1"/>
    <col min="5122" max="5122" width="6.5" style="1" customWidth="1"/>
    <col min="5123" max="5123" width="11.375" style="1" customWidth="1"/>
    <col min="5124" max="5124" width="14.875" style="1" customWidth="1"/>
    <col min="5125" max="5125" width="9" style="1"/>
    <col min="5126" max="5126" width="13.125" style="1" customWidth="1"/>
    <col min="5127" max="5127" width="9" style="1"/>
    <col min="5128" max="5128" width="11.75" style="1" customWidth="1"/>
    <col min="5129" max="5129" width="21.5" style="1" customWidth="1"/>
    <col min="5130" max="5130" width="14.5" style="1" customWidth="1"/>
    <col min="5131" max="5131" width="17.375" style="1" customWidth="1"/>
    <col min="5132" max="5132" width="10.875" style="1" customWidth="1"/>
    <col min="5133" max="5133" width="15.5" style="1" customWidth="1"/>
    <col min="5134" max="5134" width="10.875" style="1" customWidth="1"/>
    <col min="5135" max="5135" width="14" style="1" customWidth="1"/>
    <col min="5136" max="5136" width="14.875" style="1" customWidth="1"/>
    <col min="5137" max="5137" width="12.125" style="1" customWidth="1"/>
    <col min="5138" max="5138" width="12.375" style="1" customWidth="1"/>
    <col min="5139" max="5139" width="12.5" style="1" customWidth="1"/>
    <col min="5140" max="5140" width="12.375" style="1" customWidth="1"/>
    <col min="5141" max="5374" width="9" style="1"/>
    <col min="5375" max="5375" width="11.125" style="1" customWidth="1"/>
    <col min="5376" max="5377" width="9" style="1"/>
    <col min="5378" max="5378" width="6.5" style="1" customWidth="1"/>
    <col min="5379" max="5379" width="11.375" style="1" customWidth="1"/>
    <col min="5380" max="5380" width="14.875" style="1" customWidth="1"/>
    <col min="5381" max="5381" width="9" style="1"/>
    <col min="5382" max="5382" width="13.125" style="1" customWidth="1"/>
    <col min="5383" max="5383" width="9" style="1"/>
    <col min="5384" max="5384" width="11.75" style="1" customWidth="1"/>
    <col min="5385" max="5385" width="21.5" style="1" customWidth="1"/>
    <col min="5386" max="5386" width="14.5" style="1" customWidth="1"/>
    <col min="5387" max="5387" width="17.375" style="1" customWidth="1"/>
    <col min="5388" max="5388" width="10.875" style="1" customWidth="1"/>
    <col min="5389" max="5389" width="15.5" style="1" customWidth="1"/>
    <col min="5390" max="5390" width="10.875" style="1" customWidth="1"/>
    <col min="5391" max="5391" width="14" style="1" customWidth="1"/>
    <col min="5392" max="5392" width="14.875" style="1" customWidth="1"/>
    <col min="5393" max="5393" width="12.125" style="1" customWidth="1"/>
    <col min="5394" max="5394" width="12.375" style="1" customWidth="1"/>
    <col min="5395" max="5395" width="12.5" style="1" customWidth="1"/>
    <col min="5396" max="5396" width="12.375" style="1" customWidth="1"/>
    <col min="5397" max="5630" width="9" style="1"/>
    <col min="5631" max="5631" width="11.125" style="1" customWidth="1"/>
    <col min="5632" max="5633" width="9" style="1"/>
    <col min="5634" max="5634" width="6.5" style="1" customWidth="1"/>
    <col min="5635" max="5635" width="11.375" style="1" customWidth="1"/>
    <col min="5636" max="5636" width="14.875" style="1" customWidth="1"/>
    <col min="5637" max="5637" width="9" style="1"/>
    <col min="5638" max="5638" width="13.125" style="1" customWidth="1"/>
    <col min="5639" max="5639" width="9" style="1"/>
    <col min="5640" max="5640" width="11.75" style="1" customWidth="1"/>
    <col min="5641" max="5641" width="21.5" style="1" customWidth="1"/>
    <col min="5642" max="5642" width="14.5" style="1" customWidth="1"/>
    <col min="5643" max="5643" width="17.375" style="1" customWidth="1"/>
    <col min="5644" max="5644" width="10.875" style="1" customWidth="1"/>
    <col min="5645" max="5645" width="15.5" style="1" customWidth="1"/>
    <col min="5646" max="5646" width="10.875" style="1" customWidth="1"/>
    <col min="5647" max="5647" width="14" style="1" customWidth="1"/>
    <col min="5648" max="5648" width="14.875" style="1" customWidth="1"/>
    <col min="5649" max="5649" width="12.125" style="1" customWidth="1"/>
    <col min="5650" max="5650" width="12.375" style="1" customWidth="1"/>
    <col min="5651" max="5651" width="12.5" style="1" customWidth="1"/>
    <col min="5652" max="5652" width="12.375" style="1" customWidth="1"/>
    <col min="5653" max="5886" width="9" style="1"/>
    <col min="5887" max="5887" width="11.125" style="1" customWidth="1"/>
    <col min="5888" max="5889" width="9" style="1"/>
    <col min="5890" max="5890" width="6.5" style="1" customWidth="1"/>
    <col min="5891" max="5891" width="11.375" style="1" customWidth="1"/>
    <col min="5892" max="5892" width="14.875" style="1" customWidth="1"/>
    <col min="5893" max="5893" width="9" style="1"/>
    <col min="5894" max="5894" width="13.125" style="1" customWidth="1"/>
    <col min="5895" max="5895" width="9" style="1"/>
    <col min="5896" max="5896" width="11.75" style="1" customWidth="1"/>
    <col min="5897" max="5897" width="21.5" style="1" customWidth="1"/>
    <col min="5898" max="5898" width="14.5" style="1" customWidth="1"/>
    <col min="5899" max="5899" width="17.375" style="1" customWidth="1"/>
    <col min="5900" max="5900" width="10.875" style="1" customWidth="1"/>
    <col min="5901" max="5901" width="15.5" style="1" customWidth="1"/>
    <col min="5902" max="5902" width="10.875" style="1" customWidth="1"/>
    <col min="5903" max="5903" width="14" style="1" customWidth="1"/>
    <col min="5904" max="5904" width="14.875" style="1" customWidth="1"/>
    <col min="5905" max="5905" width="12.125" style="1" customWidth="1"/>
    <col min="5906" max="5906" width="12.375" style="1" customWidth="1"/>
    <col min="5907" max="5907" width="12.5" style="1" customWidth="1"/>
    <col min="5908" max="5908" width="12.375" style="1" customWidth="1"/>
    <col min="5909" max="6142" width="9" style="1"/>
    <col min="6143" max="6143" width="11.125" style="1" customWidth="1"/>
    <col min="6144" max="6145" width="9" style="1"/>
    <col min="6146" max="6146" width="6.5" style="1" customWidth="1"/>
    <col min="6147" max="6147" width="11.375" style="1" customWidth="1"/>
    <col min="6148" max="6148" width="14.875" style="1" customWidth="1"/>
    <col min="6149" max="6149" width="9" style="1"/>
    <col min="6150" max="6150" width="13.125" style="1" customWidth="1"/>
    <col min="6151" max="6151" width="9" style="1"/>
    <col min="6152" max="6152" width="11.75" style="1" customWidth="1"/>
    <col min="6153" max="6153" width="21.5" style="1" customWidth="1"/>
    <col min="6154" max="6154" width="14.5" style="1" customWidth="1"/>
    <col min="6155" max="6155" width="17.375" style="1" customWidth="1"/>
    <col min="6156" max="6156" width="10.875" style="1" customWidth="1"/>
    <col min="6157" max="6157" width="15.5" style="1" customWidth="1"/>
    <col min="6158" max="6158" width="10.875" style="1" customWidth="1"/>
    <col min="6159" max="6159" width="14" style="1" customWidth="1"/>
    <col min="6160" max="6160" width="14.875" style="1" customWidth="1"/>
    <col min="6161" max="6161" width="12.125" style="1" customWidth="1"/>
    <col min="6162" max="6162" width="12.375" style="1" customWidth="1"/>
    <col min="6163" max="6163" width="12.5" style="1" customWidth="1"/>
    <col min="6164" max="6164" width="12.375" style="1" customWidth="1"/>
    <col min="6165" max="6398" width="9" style="1"/>
    <col min="6399" max="6399" width="11.125" style="1" customWidth="1"/>
    <col min="6400" max="6401" width="9" style="1"/>
    <col min="6402" max="6402" width="6.5" style="1" customWidth="1"/>
    <col min="6403" max="6403" width="11.375" style="1" customWidth="1"/>
    <col min="6404" max="6404" width="14.875" style="1" customWidth="1"/>
    <col min="6405" max="6405" width="9" style="1"/>
    <col min="6406" max="6406" width="13.125" style="1" customWidth="1"/>
    <col min="6407" max="6407" width="9" style="1"/>
    <col min="6408" max="6408" width="11.75" style="1" customWidth="1"/>
    <col min="6409" max="6409" width="21.5" style="1" customWidth="1"/>
    <col min="6410" max="6410" width="14.5" style="1" customWidth="1"/>
    <col min="6411" max="6411" width="17.375" style="1" customWidth="1"/>
    <col min="6412" max="6412" width="10.875" style="1" customWidth="1"/>
    <col min="6413" max="6413" width="15.5" style="1" customWidth="1"/>
    <col min="6414" max="6414" width="10.875" style="1" customWidth="1"/>
    <col min="6415" max="6415" width="14" style="1" customWidth="1"/>
    <col min="6416" max="6416" width="14.875" style="1" customWidth="1"/>
    <col min="6417" max="6417" width="12.125" style="1" customWidth="1"/>
    <col min="6418" max="6418" width="12.375" style="1" customWidth="1"/>
    <col min="6419" max="6419" width="12.5" style="1" customWidth="1"/>
    <col min="6420" max="6420" width="12.375" style="1" customWidth="1"/>
    <col min="6421" max="6654" width="9" style="1"/>
    <col min="6655" max="6655" width="11.125" style="1" customWidth="1"/>
    <col min="6656" max="6657" width="9" style="1"/>
    <col min="6658" max="6658" width="6.5" style="1" customWidth="1"/>
    <col min="6659" max="6659" width="11.375" style="1" customWidth="1"/>
    <col min="6660" max="6660" width="14.875" style="1" customWidth="1"/>
    <col min="6661" max="6661" width="9" style="1"/>
    <col min="6662" max="6662" width="13.125" style="1" customWidth="1"/>
    <col min="6663" max="6663" width="9" style="1"/>
    <col min="6664" max="6664" width="11.75" style="1" customWidth="1"/>
    <col min="6665" max="6665" width="21.5" style="1" customWidth="1"/>
    <col min="6666" max="6666" width="14.5" style="1" customWidth="1"/>
    <col min="6667" max="6667" width="17.375" style="1" customWidth="1"/>
    <col min="6668" max="6668" width="10.875" style="1" customWidth="1"/>
    <col min="6669" max="6669" width="15.5" style="1" customWidth="1"/>
    <col min="6670" max="6670" width="10.875" style="1" customWidth="1"/>
    <col min="6671" max="6671" width="14" style="1" customWidth="1"/>
    <col min="6672" max="6672" width="14.875" style="1" customWidth="1"/>
    <col min="6673" max="6673" width="12.125" style="1" customWidth="1"/>
    <col min="6674" max="6674" width="12.375" style="1" customWidth="1"/>
    <col min="6675" max="6675" width="12.5" style="1" customWidth="1"/>
    <col min="6676" max="6676" width="12.375" style="1" customWidth="1"/>
    <col min="6677" max="6910" width="9" style="1"/>
    <col min="6911" max="6911" width="11.125" style="1" customWidth="1"/>
    <col min="6912" max="6913" width="9" style="1"/>
    <col min="6914" max="6914" width="6.5" style="1" customWidth="1"/>
    <col min="6915" max="6915" width="11.375" style="1" customWidth="1"/>
    <col min="6916" max="6916" width="14.875" style="1" customWidth="1"/>
    <col min="6917" max="6917" width="9" style="1"/>
    <col min="6918" max="6918" width="13.125" style="1" customWidth="1"/>
    <col min="6919" max="6919" width="9" style="1"/>
    <col min="6920" max="6920" width="11.75" style="1" customWidth="1"/>
    <col min="6921" max="6921" width="21.5" style="1" customWidth="1"/>
    <col min="6922" max="6922" width="14.5" style="1" customWidth="1"/>
    <col min="6923" max="6923" width="17.375" style="1" customWidth="1"/>
    <col min="6924" max="6924" width="10.875" style="1" customWidth="1"/>
    <col min="6925" max="6925" width="15.5" style="1" customWidth="1"/>
    <col min="6926" max="6926" width="10.875" style="1" customWidth="1"/>
    <col min="6927" max="6927" width="14" style="1" customWidth="1"/>
    <col min="6928" max="6928" width="14.875" style="1" customWidth="1"/>
    <col min="6929" max="6929" width="12.125" style="1" customWidth="1"/>
    <col min="6930" max="6930" width="12.375" style="1" customWidth="1"/>
    <col min="6931" max="6931" width="12.5" style="1" customWidth="1"/>
    <col min="6932" max="6932" width="12.375" style="1" customWidth="1"/>
    <col min="6933" max="7166" width="9" style="1"/>
    <col min="7167" max="7167" width="11.125" style="1" customWidth="1"/>
    <col min="7168" max="7169" width="9" style="1"/>
    <col min="7170" max="7170" width="6.5" style="1" customWidth="1"/>
    <col min="7171" max="7171" width="11.375" style="1" customWidth="1"/>
    <col min="7172" max="7172" width="14.875" style="1" customWidth="1"/>
    <col min="7173" max="7173" width="9" style="1"/>
    <col min="7174" max="7174" width="13.125" style="1" customWidth="1"/>
    <col min="7175" max="7175" width="9" style="1"/>
    <col min="7176" max="7176" width="11.75" style="1" customWidth="1"/>
    <col min="7177" max="7177" width="21.5" style="1" customWidth="1"/>
    <col min="7178" max="7178" width="14.5" style="1" customWidth="1"/>
    <col min="7179" max="7179" width="17.375" style="1" customWidth="1"/>
    <col min="7180" max="7180" width="10.875" style="1" customWidth="1"/>
    <col min="7181" max="7181" width="15.5" style="1" customWidth="1"/>
    <col min="7182" max="7182" width="10.875" style="1" customWidth="1"/>
    <col min="7183" max="7183" width="14" style="1" customWidth="1"/>
    <col min="7184" max="7184" width="14.875" style="1" customWidth="1"/>
    <col min="7185" max="7185" width="12.125" style="1" customWidth="1"/>
    <col min="7186" max="7186" width="12.375" style="1" customWidth="1"/>
    <col min="7187" max="7187" width="12.5" style="1" customWidth="1"/>
    <col min="7188" max="7188" width="12.375" style="1" customWidth="1"/>
    <col min="7189" max="7422" width="9" style="1"/>
    <col min="7423" max="7423" width="11.125" style="1" customWidth="1"/>
    <col min="7424" max="7425" width="9" style="1"/>
    <col min="7426" max="7426" width="6.5" style="1" customWidth="1"/>
    <col min="7427" max="7427" width="11.375" style="1" customWidth="1"/>
    <col min="7428" max="7428" width="14.875" style="1" customWidth="1"/>
    <col min="7429" max="7429" width="9" style="1"/>
    <col min="7430" max="7430" width="13.125" style="1" customWidth="1"/>
    <col min="7431" max="7431" width="9" style="1"/>
    <col min="7432" max="7432" width="11.75" style="1" customWidth="1"/>
    <col min="7433" max="7433" width="21.5" style="1" customWidth="1"/>
    <col min="7434" max="7434" width="14.5" style="1" customWidth="1"/>
    <col min="7435" max="7435" width="17.375" style="1" customWidth="1"/>
    <col min="7436" max="7436" width="10.875" style="1" customWidth="1"/>
    <col min="7437" max="7437" width="15.5" style="1" customWidth="1"/>
    <col min="7438" max="7438" width="10.875" style="1" customWidth="1"/>
    <col min="7439" max="7439" width="14" style="1" customWidth="1"/>
    <col min="7440" max="7440" width="14.875" style="1" customWidth="1"/>
    <col min="7441" max="7441" width="12.125" style="1" customWidth="1"/>
    <col min="7442" max="7442" width="12.375" style="1" customWidth="1"/>
    <col min="7443" max="7443" width="12.5" style="1" customWidth="1"/>
    <col min="7444" max="7444" width="12.375" style="1" customWidth="1"/>
    <col min="7445" max="7678" width="9" style="1"/>
    <col min="7679" max="7679" width="11.125" style="1" customWidth="1"/>
    <col min="7680" max="7681" width="9" style="1"/>
    <col min="7682" max="7682" width="6.5" style="1" customWidth="1"/>
    <col min="7683" max="7683" width="11.375" style="1" customWidth="1"/>
    <col min="7684" max="7684" width="14.875" style="1" customWidth="1"/>
    <col min="7685" max="7685" width="9" style="1"/>
    <col min="7686" max="7686" width="13.125" style="1" customWidth="1"/>
    <col min="7687" max="7687" width="9" style="1"/>
    <col min="7688" max="7688" width="11.75" style="1" customWidth="1"/>
    <col min="7689" max="7689" width="21.5" style="1" customWidth="1"/>
    <col min="7690" max="7690" width="14.5" style="1" customWidth="1"/>
    <col min="7691" max="7691" width="17.375" style="1" customWidth="1"/>
    <col min="7692" max="7692" width="10.875" style="1" customWidth="1"/>
    <col min="7693" max="7693" width="15.5" style="1" customWidth="1"/>
    <col min="7694" max="7694" width="10.875" style="1" customWidth="1"/>
    <col min="7695" max="7695" width="14" style="1" customWidth="1"/>
    <col min="7696" max="7696" width="14.875" style="1" customWidth="1"/>
    <col min="7697" max="7697" width="12.125" style="1" customWidth="1"/>
    <col min="7698" max="7698" width="12.375" style="1" customWidth="1"/>
    <col min="7699" max="7699" width="12.5" style="1" customWidth="1"/>
    <col min="7700" max="7700" width="12.375" style="1" customWidth="1"/>
    <col min="7701" max="7934" width="9" style="1"/>
    <col min="7935" max="7935" width="11.125" style="1" customWidth="1"/>
    <col min="7936" max="7937" width="9" style="1"/>
    <col min="7938" max="7938" width="6.5" style="1" customWidth="1"/>
    <col min="7939" max="7939" width="11.375" style="1" customWidth="1"/>
    <col min="7940" max="7940" width="14.875" style="1" customWidth="1"/>
    <col min="7941" max="7941" width="9" style="1"/>
    <col min="7942" max="7942" width="13.125" style="1" customWidth="1"/>
    <col min="7943" max="7943" width="9" style="1"/>
    <col min="7944" max="7944" width="11.75" style="1" customWidth="1"/>
    <col min="7945" max="7945" width="21.5" style="1" customWidth="1"/>
    <col min="7946" max="7946" width="14.5" style="1" customWidth="1"/>
    <col min="7947" max="7947" width="17.375" style="1" customWidth="1"/>
    <col min="7948" max="7948" width="10.875" style="1" customWidth="1"/>
    <col min="7949" max="7949" width="15.5" style="1" customWidth="1"/>
    <col min="7950" max="7950" width="10.875" style="1" customWidth="1"/>
    <col min="7951" max="7951" width="14" style="1" customWidth="1"/>
    <col min="7952" max="7952" width="14.875" style="1" customWidth="1"/>
    <col min="7953" max="7953" width="12.125" style="1" customWidth="1"/>
    <col min="7954" max="7954" width="12.375" style="1" customWidth="1"/>
    <col min="7955" max="7955" width="12.5" style="1" customWidth="1"/>
    <col min="7956" max="7956" width="12.375" style="1" customWidth="1"/>
    <col min="7957" max="8190" width="9" style="1"/>
    <col min="8191" max="8191" width="11.125" style="1" customWidth="1"/>
    <col min="8192" max="8193" width="9" style="1"/>
    <col min="8194" max="8194" width="6.5" style="1" customWidth="1"/>
    <col min="8195" max="8195" width="11.375" style="1" customWidth="1"/>
    <col min="8196" max="8196" width="14.875" style="1" customWidth="1"/>
    <col min="8197" max="8197" width="9" style="1"/>
    <col min="8198" max="8198" width="13.125" style="1" customWidth="1"/>
    <col min="8199" max="8199" width="9" style="1"/>
    <col min="8200" max="8200" width="11.75" style="1" customWidth="1"/>
    <col min="8201" max="8201" width="21.5" style="1" customWidth="1"/>
    <col min="8202" max="8202" width="14.5" style="1" customWidth="1"/>
    <col min="8203" max="8203" width="17.375" style="1" customWidth="1"/>
    <col min="8204" max="8204" width="10.875" style="1" customWidth="1"/>
    <col min="8205" max="8205" width="15.5" style="1" customWidth="1"/>
    <col min="8206" max="8206" width="10.875" style="1" customWidth="1"/>
    <col min="8207" max="8207" width="14" style="1" customWidth="1"/>
    <col min="8208" max="8208" width="14.875" style="1" customWidth="1"/>
    <col min="8209" max="8209" width="12.125" style="1" customWidth="1"/>
    <col min="8210" max="8210" width="12.375" style="1" customWidth="1"/>
    <col min="8211" max="8211" width="12.5" style="1" customWidth="1"/>
    <col min="8212" max="8212" width="12.375" style="1" customWidth="1"/>
    <col min="8213" max="8446" width="9" style="1"/>
    <col min="8447" max="8447" width="11.125" style="1" customWidth="1"/>
    <col min="8448" max="8449" width="9" style="1"/>
    <col min="8450" max="8450" width="6.5" style="1" customWidth="1"/>
    <col min="8451" max="8451" width="11.375" style="1" customWidth="1"/>
    <col min="8452" max="8452" width="14.875" style="1" customWidth="1"/>
    <col min="8453" max="8453" width="9" style="1"/>
    <col min="8454" max="8454" width="13.125" style="1" customWidth="1"/>
    <col min="8455" max="8455" width="9" style="1"/>
    <col min="8456" max="8456" width="11.75" style="1" customWidth="1"/>
    <col min="8457" max="8457" width="21.5" style="1" customWidth="1"/>
    <col min="8458" max="8458" width="14.5" style="1" customWidth="1"/>
    <col min="8459" max="8459" width="17.375" style="1" customWidth="1"/>
    <col min="8460" max="8460" width="10.875" style="1" customWidth="1"/>
    <col min="8461" max="8461" width="15.5" style="1" customWidth="1"/>
    <col min="8462" max="8462" width="10.875" style="1" customWidth="1"/>
    <col min="8463" max="8463" width="14" style="1" customWidth="1"/>
    <col min="8464" max="8464" width="14.875" style="1" customWidth="1"/>
    <col min="8465" max="8465" width="12.125" style="1" customWidth="1"/>
    <col min="8466" max="8466" width="12.375" style="1" customWidth="1"/>
    <col min="8467" max="8467" width="12.5" style="1" customWidth="1"/>
    <col min="8468" max="8468" width="12.375" style="1" customWidth="1"/>
    <col min="8469" max="8702" width="9" style="1"/>
    <col min="8703" max="8703" width="11.125" style="1" customWidth="1"/>
    <col min="8704" max="8705" width="9" style="1"/>
    <col min="8706" max="8706" width="6.5" style="1" customWidth="1"/>
    <col min="8707" max="8707" width="11.375" style="1" customWidth="1"/>
    <col min="8708" max="8708" width="14.875" style="1" customWidth="1"/>
    <col min="8709" max="8709" width="9" style="1"/>
    <col min="8710" max="8710" width="13.125" style="1" customWidth="1"/>
    <col min="8711" max="8711" width="9" style="1"/>
    <col min="8712" max="8712" width="11.75" style="1" customWidth="1"/>
    <col min="8713" max="8713" width="21.5" style="1" customWidth="1"/>
    <col min="8714" max="8714" width="14.5" style="1" customWidth="1"/>
    <col min="8715" max="8715" width="17.375" style="1" customWidth="1"/>
    <col min="8716" max="8716" width="10.875" style="1" customWidth="1"/>
    <col min="8717" max="8717" width="15.5" style="1" customWidth="1"/>
    <col min="8718" max="8718" width="10.875" style="1" customWidth="1"/>
    <col min="8719" max="8719" width="14" style="1" customWidth="1"/>
    <col min="8720" max="8720" width="14.875" style="1" customWidth="1"/>
    <col min="8721" max="8721" width="12.125" style="1" customWidth="1"/>
    <col min="8722" max="8722" width="12.375" style="1" customWidth="1"/>
    <col min="8723" max="8723" width="12.5" style="1" customWidth="1"/>
    <col min="8724" max="8724" width="12.375" style="1" customWidth="1"/>
    <col min="8725" max="8958" width="9" style="1"/>
    <col min="8959" max="8959" width="11.125" style="1" customWidth="1"/>
    <col min="8960" max="8961" width="9" style="1"/>
    <col min="8962" max="8962" width="6.5" style="1" customWidth="1"/>
    <col min="8963" max="8963" width="11.375" style="1" customWidth="1"/>
    <col min="8964" max="8964" width="14.875" style="1" customWidth="1"/>
    <col min="8965" max="8965" width="9" style="1"/>
    <col min="8966" max="8966" width="13.125" style="1" customWidth="1"/>
    <col min="8967" max="8967" width="9" style="1"/>
    <col min="8968" max="8968" width="11.75" style="1" customWidth="1"/>
    <col min="8969" max="8969" width="21.5" style="1" customWidth="1"/>
    <col min="8970" max="8970" width="14.5" style="1" customWidth="1"/>
    <col min="8971" max="8971" width="17.375" style="1" customWidth="1"/>
    <col min="8972" max="8972" width="10.875" style="1" customWidth="1"/>
    <col min="8973" max="8973" width="15.5" style="1" customWidth="1"/>
    <col min="8974" max="8974" width="10.875" style="1" customWidth="1"/>
    <col min="8975" max="8975" width="14" style="1" customWidth="1"/>
    <col min="8976" max="8976" width="14.875" style="1" customWidth="1"/>
    <col min="8977" max="8977" width="12.125" style="1" customWidth="1"/>
    <col min="8978" max="8978" width="12.375" style="1" customWidth="1"/>
    <col min="8979" max="8979" width="12.5" style="1" customWidth="1"/>
    <col min="8980" max="8980" width="12.375" style="1" customWidth="1"/>
    <col min="8981" max="9214" width="9" style="1"/>
    <col min="9215" max="9215" width="11.125" style="1" customWidth="1"/>
    <col min="9216" max="9217" width="9" style="1"/>
    <col min="9218" max="9218" width="6.5" style="1" customWidth="1"/>
    <col min="9219" max="9219" width="11.375" style="1" customWidth="1"/>
    <col min="9220" max="9220" width="14.875" style="1" customWidth="1"/>
    <col min="9221" max="9221" width="9" style="1"/>
    <col min="9222" max="9222" width="13.125" style="1" customWidth="1"/>
    <col min="9223" max="9223" width="9" style="1"/>
    <col min="9224" max="9224" width="11.75" style="1" customWidth="1"/>
    <col min="9225" max="9225" width="21.5" style="1" customWidth="1"/>
    <col min="9226" max="9226" width="14.5" style="1" customWidth="1"/>
    <col min="9227" max="9227" width="17.375" style="1" customWidth="1"/>
    <col min="9228" max="9228" width="10.875" style="1" customWidth="1"/>
    <col min="9229" max="9229" width="15.5" style="1" customWidth="1"/>
    <col min="9230" max="9230" width="10.875" style="1" customWidth="1"/>
    <col min="9231" max="9231" width="14" style="1" customWidth="1"/>
    <col min="9232" max="9232" width="14.875" style="1" customWidth="1"/>
    <col min="9233" max="9233" width="12.125" style="1" customWidth="1"/>
    <col min="9234" max="9234" width="12.375" style="1" customWidth="1"/>
    <col min="9235" max="9235" width="12.5" style="1" customWidth="1"/>
    <col min="9236" max="9236" width="12.375" style="1" customWidth="1"/>
    <col min="9237" max="9470" width="9" style="1"/>
    <col min="9471" max="9471" width="11.125" style="1" customWidth="1"/>
    <col min="9472" max="9473" width="9" style="1"/>
    <col min="9474" max="9474" width="6.5" style="1" customWidth="1"/>
    <col min="9475" max="9475" width="11.375" style="1" customWidth="1"/>
    <col min="9476" max="9476" width="14.875" style="1" customWidth="1"/>
    <col min="9477" max="9477" width="9" style="1"/>
    <col min="9478" max="9478" width="13.125" style="1" customWidth="1"/>
    <col min="9479" max="9479" width="9" style="1"/>
    <col min="9480" max="9480" width="11.75" style="1" customWidth="1"/>
    <col min="9481" max="9481" width="21.5" style="1" customWidth="1"/>
    <col min="9482" max="9482" width="14.5" style="1" customWidth="1"/>
    <col min="9483" max="9483" width="17.375" style="1" customWidth="1"/>
    <col min="9484" max="9484" width="10.875" style="1" customWidth="1"/>
    <col min="9485" max="9485" width="15.5" style="1" customWidth="1"/>
    <col min="9486" max="9486" width="10.875" style="1" customWidth="1"/>
    <col min="9487" max="9487" width="14" style="1" customWidth="1"/>
    <col min="9488" max="9488" width="14.875" style="1" customWidth="1"/>
    <col min="9489" max="9489" width="12.125" style="1" customWidth="1"/>
    <col min="9490" max="9490" width="12.375" style="1" customWidth="1"/>
    <col min="9491" max="9491" width="12.5" style="1" customWidth="1"/>
    <col min="9492" max="9492" width="12.375" style="1" customWidth="1"/>
    <col min="9493" max="9726" width="9" style="1"/>
    <col min="9727" max="9727" width="11.125" style="1" customWidth="1"/>
    <col min="9728" max="9729" width="9" style="1"/>
    <col min="9730" max="9730" width="6.5" style="1" customWidth="1"/>
    <col min="9731" max="9731" width="11.375" style="1" customWidth="1"/>
    <col min="9732" max="9732" width="14.875" style="1" customWidth="1"/>
    <col min="9733" max="9733" width="9" style="1"/>
    <col min="9734" max="9734" width="13.125" style="1" customWidth="1"/>
    <col min="9735" max="9735" width="9" style="1"/>
    <col min="9736" max="9736" width="11.75" style="1" customWidth="1"/>
    <col min="9737" max="9737" width="21.5" style="1" customWidth="1"/>
    <col min="9738" max="9738" width="14.5" style="1" customWidth="1"/>
    <col min="9739" max="9739" width="17.375" style="1" customWidth="1"/>
    <col min="9740" max="9740" width="10.875" style="1" customWidth="1"/>
    <col min="9741" max="9741" width="15.5" style="1" customWidth="1"/>
    <col min="9742" max="9742" width="10.875" style="1" customWidth="1"/>
    <col min="9743" max="9743" width="14" style="1" customWidth="1"/>
    <col min="9744" max="9744" width="14.875" style="1" customWidth="1"/>
    <col min="9745" max="9745" width="12.125" style="1" customWidth="1"/>
    <col min="9746" max="9746" width="12.375" style="1" customWidth="1"/>
    <col min="9747" max="9747" width="12.5" style="1" customWidth="1"/>
    <col min="9748" max="9748" width="12.375" style="1" customWidth="1"/>
    <col min="9749" max="9982" width="9" style="1"/>
    <col min="9983" max="9983" width="11.125" style="1" customWidth="1"/>
    <col min="9984" max="9985" width="9" style="1"/>
    <col min="9986" max="9986" width="6.5" style="1" customWidth="1"/>
    <col min="9987" max="9987" width="11.375" style="1" customWidth="1"/>
    <col min="9988" max="9988" width="14.875" style="1" customWidth="1"/>
    <col min="9989" max="9989" width="9" style="1"/>
    <col min="9990" max="9990" width="13.125" style="1" customWidth="1"/>
    <col min="9991" max="9991" width="9" style="1"/>
    <col min="9992" max="9992" width="11.75" style="1" customWidth="1"/>
    <col min="9993" max="9993" width="21.5" style="1" customWidth="1"/>
    <col min="9994" max="9994" width="14.5" style="1" customWidth="1"/>
    <col min="9995" max="9995" width="17.375" style="1" customWidth="1"/>
    <col min="9996" max="9996" width="10.875" style="1" customWidth="1"/>
    <col min="9997" max="9997" width="15.5" style="1" customWidth="1"/>
    <col min="9998" max="9998" width="10.875" style="1" customWidth="1"/>
    <col min="9999" max="9999" width="14" style="1" customWidth="1"/>
    <col min="10000" max="10000" width="14.875" style="1" customWidth="1"/>
    <col min="10001" max="10001" width="12.125" style="1" customWidth="1"/>
    <col min="10002" max="10002" width="12.375" style="1" customWidth="1"/>
    <col min="10003" max="10003" width="12.5" style="1" customWidth="1"/>
    <col min="10004" max="10004" width="12.375" style="1" customWidth="1"/>
    <col min="10005" max="10238" width="9" style="1"/>
    <col min="10239" max="10239" width="11.125" style="1" customWidth="1"/>
    <col min="10240" max="10241" width="9" style="1"/>
    <col min="10242" max="10242" width="6.5" style="1" customWidth="1"/>
    <col min="10243" max="10243" width="11.375" style="1" customWidth="1"/>
    <col min="10244" max="10244" width="14.875" style="1" customWidth="1"/>
    <col min="10245" max="10245" width="9" style="1"/>
    <col min="10246" max="10246" width="13.125" style="1" customWidth="1"/>
    <col min="10247" max="10247" width="9" style="1"/>
    <col min="10248" max="10248" width="11.75" style="1" customWidth="1"/>
    <col min="10249" max="10249" width="21.5" style="1" customWidth="1"/>
    <col min="10250" max="10250" width="14.5" style="1" customWidth="1"/>
    <col min="10251" max="10251" width="17.375" style="1" customWidth="1"/>
    <col min="10252" max="10252" width="10.875" style="1" customWidth="1"/>
    <col min="10253" max="10253" width="15.5" style="1" customWidth="1"/>
    <col min="10254" max="10254" width="10.875" style="1" customWidth="1"/>
    <col min="10255" max="10255" width="14" style="1" customWidth="1"/>
    <col min="10256" max="10256" width="14.875" style="1" customWidth="1"/>
    <col min="10257" max="10257" width="12.125" style="1" customWidth="1"/>
    <col min="10258" max="10258" width="12.375" style="1" customWidth="1"/>
    <col min="10259" max="10259" width="12.5" style="1" customWidth="1"/>
    <col min="10260" max="10260" width="12.375" style="1" customWidth="1"/>
    <col min="10261" max="10494" width="9" style="1"/>
    <col min="10495" max="10495" width="11.125" style="1" customWidth="1"/>
    <col min="10496" max="10497" width="9" style="1"/>
    <col min="10498" max="10498" width="6.5" style="1" customWidth="1"/>
    <col min="10499" max="10499" width="11.375" style="1" customWidth="1"/>
    <col min="10500" max="10500" width="14.875" style="1" customWidth="1"/>
    <col min="10501" max="10501" width="9" style="1"/>
    <col min="10502" max="10502" width="13.125" style="1" customWidth="1"/>
    <col min="10503" max="10503" width="9" style="1"/>
    <col min="10504" max="10504" width="11.75" style="1" customWidth="1"/>
    <col min="10505" max="10505" width="21.5" style="1" customWidth="1"/>
    <col min="10506" max="10506" width="14.5" style="1" customWidth="1"/>
    <col min="10507" max="10507" width="17.375" style="1" customWidth="1"/>
    <col min="10508" max="10508" width="10.875" style="1" customWidth="1"/>
    <col min="10509" max="10509" width="15.5" style="1" customWidth="1"/>
    <col min="10510" max="10510" width="10.875" style="1" customWidth="1"/>
    <col min="10511" max="10511" width="14" style="1" customWidth="1"/>
    <col min="10512" max="10512" width="14.875" style="1" customWidth="1"/>
    <col min="10513" max="10513" width="12.125" style="1" customWidth="1"/>
    <col min="10514" max="10514" width="12.375" style="1" customWidth="1"/>
    <col min="10515" max="10515" width="12.5" style="1" customWidth="1"/>
    <col min="10516" max="10516" width="12.375" style="1" customWidth="1"/>
    <col min="10517" max="10750" width="9" style="1"/>
    <col min="10751" max="10751" width="11.125" style="1" customWidth="1"/>
    <col min="10752" max="10753" width="9" style="1"/>
    <col min="10754" max="10754" width="6.5" style="1" customWidth="1"/>
    <col min="10755" max="10755" width="11.375" style="1" customWidth="1"/>
    <col min="10756" max="10756" width="14.875" style="1" customWidth="1"/>
    <col min="10757" max="10757" width="9" style="1"/>
    <col min="10758" max="10758" width="13.125" style="1" customWidth="1"/>
    <col min="10759" max="10759" width="9" style="1"/>
    <col min="10760" max="10760" width="11.75" style="1" customWidth="1"/>
    <col min="10761" max="10761" width="21.5" style="1" customWidth="1"/>
    <col min="10762" max="10762" width="14.5" style="1" customWidth="1"/>
    <col min="10763" max="10763" width="17.375" style="1" customWidth="1"/>
    <col min="10764" max="10764" width="10.875" style="1" customWidth="1"/>
    <col min="10765" max="10765" width="15.5" style="1" customWidth="1"/>
    <col min="10766" max="10766" width="10.875" style="1" customWidth="1"/>
    <col min="10767" max="10767" width="14" style="1" customWidth="1"/>
    <col min="10768" max="10768" width="14.875" style="1" customWidth="1"/>
    <col min="10769" max="10769" width="12.125" style="1" customWidth="1"/>
    <col min="10770" max="10770" width="12.375" style="1" customWidth="1"/>
    <col min="10771" max="10771" width="12.5" style="1" customWidth="1"/>
    <col min="10772" max="10772" width="12.375" style="1" customWidth="1"/>
    <col min="10773" max="11006" width="9" style="1"/>
    <col min="11007" max="11007" width="11.125" style="1" customWidth="1"/>
    <col min="11008" max="11009" width="9" style="1"/>
    <col min="11010" max="11010" width="6.5" style="1" customWidth="1"/>
    <col min="11011" max="11011" width="11.375" style="1" customWidth="1"/>
    <col min="11012" max="11012" width="14.875" style="1" customWidth="1"/>
    <col min="11013" max="11013" width="9" style="1"/>
    <col min="11014" max="11014" width="13.125" style="1" customWidth="1"/>
    <col min="11015" max="11015" width="9" style="1"/>
    <col min="11016" max="11016" width="11.75" style="1" customWidth="1"/>
    <col min="11017" max="11017" width="21.5" style="1" customWidth="1"/>
    <col min="11018" max="11018" width="14.5" style="1" customWidth="1"/>
    <col min="11019" max="11019" width="17.375" style="1" customWidth="1"/>
    <col min="11020" max="11020" width="10.875" style="1" customWidth="1"/>
    <col min="11021" max="11021" width="15.5" style="1" customWidth="1"/>
    <col min="11022" max="11022" width="10.875" style="1" customWidth="1"/>
    <col min="11023" max="11023" width="14" style="1" customWidth="1"/>
    <col min="11024" max="11024" width="14.875" style="1" customWidth="1"/>
    <col min="11025" max="11025" width="12.125" style="1" customWidth="1"/>
    <col min="11026" max="11026" width="12.375" style="1" customWidth="1"/>
    <col min="11027" max="11027" width="12.5" style="1" customWidth="1"/>
    <col min="11028" max="11028" width="12.375" style="1" customWidth="1"/>
    <col min="11029" max="11262" width="9" style="1"/>
    <col min="11263" max="11263" width="11.125" style="1" customWidth="1"/>
    <col min="11264" max="11265" width="9" style="1"/>
    <col min="11266" max="11266" width="6.5" style="1" customWidth="1"/>
    <col min="11267" max="11267" width="11.375" style="1" customWidth="1"/>
    <col min="11268" max="11268" width="14.875" style="1" customWidth="1"/>
    <col min="11269" max="11269" width="9" style="1"/>
    <col min="11270" max="11270" width="13.125" style="1" customWidth="1"/>
    <col min="11271" max="11271" width="9" style="1"/>
    <col min="11272" max="11272" width="11.75" style="1" customWidth="1"/>
    <col min="11273" max="11273" width="21.5" style="1" customWidth="1"/>
    <col min="11274" max="11274" width="14.5" style="1" customWidth="1"/>
    <col min="11275" max="11275" width="17.375" style="1" customWidth="1"/>
    <col min="11276" max="11276" width="10.875" style="1" customWidth="1"/>
    <col min="11277" max="11277" width="15.5" style="1" customWidth="1"/>
    <col min="11278" max="11278" width="10.875" style="1" customWidth="1"/>
    <col min="11279" max="11279" width="14" style="1" customWidth="1"/>
    <col min="11280" max="11280" width="14.875" style="1" customWidth="1"/>
    <col min="11281" max="11281" width="12.125" style="1" customWidth="1"/>
    <col min="11282" max="11282" width="12.375" style="1" customWidth="1"/>
    <col min="11283" max="11283" width="12.5" style="1" customWidth="1"/>
    <col min="11284" max="11284" width="12.375" style="1" customWidth="1"/>
    <col min="11285" max="11518" width="9" style="1"/>
    <col min="11519" max="11519" width="11.125" style="1" customWidth="1"/>
    <col min="11520" max="11521" width="9" style="1"/>
    <col min="11522" max="11522" width="6.5" style="1" customWidth="1"/>
    <col min="11523" max="11523" width="11.375" style="1" customWidth="1"/>
    <col min="11524" max="11524" width="14.875" style="1" customWidth="1"/>
    <col min="11525" max="11525" width="9" style="1"/>
    <col min="11526" max="11526" width="13.125" style="1" customWidth="1"/>
    <col min="11527" max="11527" width="9" style="1"/>
    <col min="11528" max="11528" width="11.75" style="1" customWidth="1"/>
    <col min="11529" max="11529" width="21.5" style="1" customWidth="1"/>
    <col min="11530" max="11530" width="14.5" style="1" customWidth="1"/>
    <col min="11531" max="11531" width="17.375" style="1" customWidth="1"/>
    <col min="11532" max="11532" width="10.875" style="1" customWidth="1"/>
    <col min="11533" max="11533" width="15.5" style="1" customWidth="1"/>
    <col min="11534" max="11534" width="10.875" style="1" customWidth="1"/>
    <col min="11535" max="11535" width="14" style="1" customWidth="1"/>
    <col min="11536" max="11536" width="14.875" style="1" customWidth="1"/>
    <col min="11537" max="11537" width="12.125" style="1" customWidth="1"/>
    <col min="11538" max="11538" width="12.375" style="1" customWidth="1"/>
    <col min="11539" max="11539" width="12.5" style="1" customWidth="1"/>
    <col min="11540" max="11540" width="12.375" style="1" customWidth="1"/>
    <col min="11541" max="11774" width="9" style="1"/>
    <col min="11775" max="11775" width="11.125" style="1" customWidth="1"/>
    <col min="11776" max="11777" width="9" style="1"/>
    <col min="11778" max="11778" width="6.5" style="1" customWidth="1"/>
    <col min="11779" max="11779" width="11.375" style="1" customWidth="1"/>
    <col min="11780" max="11780" width="14.875" style="1" customWidth="1"/>
    <col min="11781" max="11781" width="9" style="1"/>
    <col min="11782" max="11782" width="13.125" style="1" customWidth="1"/>
    <col min="11783" max="11783" width="9" style="1"/>
    <col min="11784" max="11784" width="11.75" style="1" customWidth="1"/>
    <col min="11785" max="11785" width="21.5" style="1" customWidth="1"/>
    <col min="11786" max="11786" width="14.5" style="1" customWidth="1"/>
    <col min="11787" max="11787" width="17.375" style="1" customWidth="1"/>
    <col min="11788" max="11788" width="10.875" style="1" customWidth="1"/>
    <col min="11789" max="11789" width="15.5" style="1" customWidth="1"/>
    <col min="11790" max="11790" width="10.875" style="1" customWidth="1"/>
    <col min="11791" max="11791" width="14" style="1" customWidth="1"/>
    <col min="11792" max="11792" width="14.875" style="1" customWidth="1"/>
    <col min="11793" max="11793" width="12.125" style="1" customWidth="1"/>
    <col min="11794" max="11794" width="12.375" style="1" customWidth="1"/>
    <col min="11795" max="11795" width="12.5" style="1" customWidth="1"/>
    <col min="11796" max="11796" width="12.375" style="1" customWidth="1"/>
    <col min="11797" max="12030" width="9" style="1"/>
    <col min="12031" max="12031" width="11.125" style="1" customWidth="1"/>
    <col min="12032" max="12033" width="9" style="1"/>
    <col min="12034" max="12034" width="6.5" style="1" customWidth="1"/>
    <col min="12035" max="12035" width="11.375" style="1" customWidth="1"/>
    <col min="12036" max="12036" width="14.875" style="1" customWidth="1"/>
    <col min="12037" max="12037" width="9" style="1"/>
    <col min="12038" max="12038" width="13.125" style="1" customWidth="1"/>
    <col min="12039" max="12039" width="9" style="1"/>
    <col min="12040" max="12040" width="11.75" style="1" customWidth="1"/>
    <col min="12041" max="12041" width="21.5" style="1" customWidth="1"/>
    <col min="12042" max="12042" width="14.5" style="1" customWidth="1"/>
    <col min="12043" max="12043" width="17.375" style="1" customWidth="1"/>
    <col min="12044" max="12044" width="10.875" style="1" customWidth="1"/>
    <col min="12045" max="12045" width="15.5" style="1" customWidth="1"/>
    <col min="12046" max="12046" width="10.875" style="1" customWidth="1"/>
    <col min="12047" max="12047" width="14" style="1" customWidth="1"/>
    <col min="12048" max="12048" width="14.875" style="1" customWidth="1"/>
    <col min="12049" max="12049" width="12.125" style="1" customWidth="1"/>
    <col min="12050" max="12050" width="12.375" style="1" customWidth="1"/>
    <col min="12051" max="12051" width="12.5" style="1" customWidth="1"/>
    <col min="12052" max="12052" width="12.375" style="1" customWidth="1"/>
    <col min="12053" max="12286" width="9" style="1"/>
    <col min="12287" max="12287" width="11.125" style="1" customWidth="1"/>
    <col min="12288" max="12289" width="9" style="1"/>
    <col min="12290" max="12290" width="6.5" style="1" customWidth="1"/>
    <col min="12291" max="12291" width="11.375" style="1" customWidth="1"/>
    <col min="12292" max="12292" width="14.875" style="1" customWidth="1"/>
    <col min="12293" max="12293" width="9" style="1"/>
    <col min="12294" max="12294" width="13.125" style="1" customWidth="1"/>
    <col min="12295" max="12295" width="9" style="1"/>
    <col min="12296" max="12296" width="11.75" style="1" customWidth="1"/>
    <col min="12297" max="12297" width="21.5" style="1" customWidth="1"/>
    <col min="12298" max="12298" width="14.5" style="1" customWidth="1"/>
    <col min="12299" max="12299" width="17.375" style="1" customWidth="1"/>
    <col min="12300" max="12300" width="10.875" style="1" customWidth="1"/>
    <col min="12301" max="12301" width="15.5" style="1" customWidth="1"/>
    <col min="12302" max="12302" width="10.875" style="1" customWidth="1"/>
    <col min="12303" max="12303" width="14" style="1" customWidth="1"/>
    <col min="12304" max="12304" width="14.875" style="1" customWidth="1"/>
    <col min="12305" max="12305" width="12.125" style="1" customWidth="1"/>
    <col min="12306" max="12306" width="12.375" style="1" customWidth="1"/>
    <col min="12307" max="12307" width="12.5" style="1" customWidth="1"/>
    <col min="12308" max="12308" width="12.375" style="1" customWidth="1"/>
    <col min="12309" max="12542" width="9" style="1"/>
    <col min="12543" max="12543" width="11.125" style="1" customWidth="1"/>
    <col min="12544" max="12545" width="9" style="1"/>
    <col min="12546" max="12546" width="6.5" style="1" customWidth="1"/>
    <col min="12547" max="12547" width="11.375" style="1" customWidth="1"/>
    <col min="12548" max="12548" width="14.875" style="1" customWidth="1"/>
    <col min="12549" max="12549" width="9" style="1"/>
    <col min="12550" max="12550" width="13.125" style="1" customWidth="1"/>
    <col min="12551" max="12551" width="9" style="1"/>
    <col min="12552" max="12552" width="11.75" style="1" customWidth="1"/>
    <col min="12553" max="12553" width="21.5" style="1" customWidth="1"/>
    <col min="12554" max="12554" width="14.5" style="1" customWidth="1"/>
    <col min="12555" max="12555" width="17.375" style="1" customWidth="1"/>
    <col min="12556" max="12556" width="10.875" style="1" customWidth="1"/>
    <col min="12557" max="12557" width="15.5" style="1" customWidth="1"/>
    <col min="12558" max="12558" width="10.875" style="1" customWidth="1"/>
    <col min="12559" max="12559" width="14" style="1" customWidth="1"/>
    <col min="12560" max="12560" width="14.875" style="1" customWidth="1"/>
    <col min="12561" max="12561" width="12.125" style="1" customWidth="1"/>
    <col min="12562" max="12562" width="12.375" style="1" customWidth="1"/>
    <col min="12563" max="12563" width="12.5" style="1" customWidth="1"/>
    <col min="12564" max="12564" width="12.375" style="1" customWidth="1"/>
    <col min="12565" max="12798" width="9" style="1"/>
    <col min="12799" max="12799" width="11.125" style="1" customWidth="1"/>
    <col min="12800" max="12801" width="9" style="1"/>
    <col min="12802" max="12802" width="6.5" style="1" customWidth="1"/>
    <col min="12803" max="12803" width="11.375" style="1" customWidth="1"/>
    <col min="12804" max="12804" width="14.875" style="1" customWidth="1"/>
    <col min="12805" max="12805" width="9" style="1"/>
    <col min="12806" max="12806" width="13.125" style="1" customWidth="1"/>
    <col min="12807" max="12807" width="9" style="1"/>
    <col min="12808" max="12808" width="11.75" style="1" customWidth="1"/>
    <col min="12809" max="12809" width="21.5" style="1" customWidth="1"/>
    <col min="12810" max="12810" width="14.5" style="1" customWidth="1"/>
    <col min="12811" max="12811" width="17.375" style="1" customWidth="1"/>
    <col min="12812" max="12812" width="10.875" style="1" customWidth="1"/>
    <col min="12813" max="12813" width="15.5" style="1" customWidth="1"/>
    <col min="12814" max="12814" width="10.875" style="1" customWidth="1"/>
    <col min="12815" max="12815" width="14" style="1" customWidth="1"/>
    <col min="12816" max="12816" width="14.875" style="1" customWidth="1"/>
    <col min="12817" max="12817" width="12.125" style="1" customWidth="1"/>
    <col min="12818" max="12818" width="12.375" style="1" customWidth="1"/>
    <col min="12819" max="12819" width="12.5" style="1" customWidth="1"/>
    <col min="12820" max="12820" width="12.375" style="1" customWidth="1"/>
    <col min="12821" max="13054" width="9" style="1"/>
    <col min="13055" max="13055" width="11.125" style="1" customWidth="1"/>
    <col min="13056" max="13057" width="9" style="1"/>
    <col min="13058" max="13058" width="6.5" style="1" customWidth="1"/>
    <col min="13059" max="13059" width="11.375" style="1" customWidth="1"/>
    <col min="13060" max="13060" width="14.875" style="1" customWidth="1"/>
    <col min="13061" max="13061" width="9" style="1"/>
    <col min="13062" max="13062" width="13.125" style="1" customWidth="1"/>
    <col min="13063" max="13063" width="9" style="1"/>
    <col min="13064" max="13064" width="11.75" style="1" customWidth="1"/>
    <col min="13065" max="13065" width="21.5" style="1" customWidth="1"/>
    <col min="13066" max="13066" width="14.5" style="1" customWidth="1"/>
    <col min="13067" max="13067" width="17.375" style="1" customWidth="1"/>
    <col min="13068" max="13068" width="10.875" style="1" customWidth="1"/>
    <col min="13069" max="13069" width="15.5" style="1" customWidth="1"/>
    <col min="13070" max="13070" width="10.875" style="1" customWidth="1"/>
    <col min="13071" max="13071" width="14" style="1" customWidth="1"/>
    <col min="13072" max="13072" width="14.875" style="1" customWidth="1"/>
    <col min="13073" max="13073" width="12.125" style="1" customWidth="1"/>
    <col min="13074" max="13074" width="12.375" style="1" customWidth="1"/>
    <col min="13075" max="13075" width="12.5" style="1" customWidth="1"/>
    <col min="13076" max="13076" width="12.375" style="1" customWidth="1"/>
    <col min="13077" max="13310" width="9" style="1"/>
    <col min="13311" max="13311" width="11.125" style="1" customWidth="1"/>
    <col min="13312" max="13313" width="9" style="1"/>
    <col min="13314" max="13314" width="6.5" style="1" customWidth="1"/>
    <col min="13315" max="13315" width="11.375" style="1" customWidth="1"/>
    <col min="13316" max="13316" width="14.875" style="1" customWidth="1"/>
    <col min="13317" max="13317" width="9" style="1"/>
    <col min="13318" max="13318" width="13.125" style="1" customWidth="1"/>
    <col min="13319" max="13319" width="9" style="1"/>
    <col min="13320" max="13320" width="11.75" style="1" customWidth="1"/>
    <col min="13321" max="13321" width="21.5" style="1" customWidth="1"/>
    <col min="13322" max="13322" width="14.5" style="1" customWidth="1"/>
    <col min="13323" max="13323" width="17.375" style="1" customWidth="1"/>
    <col min="13324" max="13324" width="10.875" style="1" customWidth="1"/>
    <col min="13325" max="13325" width="15.5" style="1" customWidth="1"/>
    <col min="13326" max="13326" width="10.875" style="1" customWidth="1"/>
    <col min="13327" max="13327" width="14" style="1" customWidth="1"/>
    <col min="13328" max="13328" width="14.875" style="1" customWidth="1"/>
    <col min="13329" max="13329" width="12.125" style="1" customWidth="1"/>
    <col min="13330" max="13330" width="12.375" style="1" customWidth="1"/>
    <col min="13331" max="13331" width="12.5" style="1" customWidth="1"/>
    <col min="13332" max="13332" width="12.375" style="1" customWidth="1"/>
    <col min="13333" max="13566" width="9" style="1"/>
    <col min="13567" max="13567" width="11.125" style="1" customWidth="1"/>
    <col min="13568" max="13569" width="9" style="1"/>
    <col min="13570" max="13570" width="6.5" style="1" customWidth="1"/>
    <col min="13571" max="13571" width="11.375" style="1" customWidth="1"/>
    <col min="13572" max="13572" width="14.875" style="1" customWidth="1"/>
    <col min="13573" max="13573" width="9" style="1"/>
    <col min="13574" max="13574" width="13.125" style="1" customWidth="1"/>
    <col min="13575" max="13575" width="9" style="1"/>
    <col min="13576" max="13576" width="11.75" style="1" customWidth="1"/>
    <col min="13577" max="13577" width="21.5" style="1" customWidth="1"/>
    <col min="13578" max="13578" width="14.5" style="1" customWidth="1"/>
    <col min="13579" max="13579" width="17.375" style="1" customWidth="1"/>
    <col min="13580" max="13580" width="10.875" style="1" customWidth="1"/>
    <col min="13581" max="13581" width="15.5" style="1" customWidth="1"/>
    <col min="13582" max="13582" width="10.875" style="1" customWidth="1"/>
    <col min="13583" max="13583" width="14" style="1" customWidth="1"/>
    <col min="13584" max="13584" width="14.875" style="1" customWidth="1"/>
    <col min="13585" max="13585" width="12.125" style="1" customWidth="1"/>
    <col min="13586" max="13586" width="12.375" style="1" customWidth="1"/>
    <col min="13587" max="13587" width="12.5" style="1" customWidth="1"/>
    <col min="13588" max="13588" width="12.375" style="1" customWidth="1"/>
    <col min="13589" max="13822" width="9" style="1"/>
    <col min="13823" max="13823" width="11.125" style="1" customWidth="1"/>
    <col min="13824" max="13825" width="9" style="1"/>
    <col min="13826" max="13826" width="6.5" style="1" customWidth="1"/>
    <col min="13827" max="13827" width="11.375" style="1" customWidth="1"/>
    <col min="13828" max="13828" width="14.875" style="1" customWidth="1"/>
    <col min="13829" max="13829" width="9" style="1"/>
    <col min="13830" max="13830" width="13.125" style="1" customWidth="1"/>
    <col min="13831" max="13831" width="9" style="1"/>
    <col min="13832" max="13832" width="11.75" style="1" customWidth="1"/>
    <col min="13833" max="13833" width="21.5" style="1" customWidth="1"/>
    <col min="13834" max="13834" width="14.5" style="1" customWidth="1"/>
    <col min="13835" max="13835" width="17.375" style="1" customWidth="1"/>
    <col min="13836" max="13836" width="10.875" style="1" customWidth="1"/>
    <col min="13837" max="13837" width="15.5" style="1" customWidth="1"/>
    <col min="13838" max="13838" width="10.875" style="1" customWidth="1"/>
    <col min="13839" max="13839" width="14" style="1" customWidth="1"/>
    <col min="13840" max="13840" width="14.875" style="1" customWidth="1"/>
    <col min="13841" max="13841" width="12.125" style="1" customWidth="1"/>
    <col min="13842" max="13842" width="12.375" style="1" customWidth="1"/>
    <col min="13843" max="13843" width="12.5" style="1" customWidth="1"/>
    <col min="13844" max="13844" width="12.375" style="1" customWidth="1"/>
    <col min="13845" max="14078" width="9" style="1"/>
    <col min="14079" max="14079" width="11.125" style="1" customWidth="1"/>
    <col min="14080" max="14081" width="9" style="1"/>
    <col min="14082" max="14082" width="6.5" style="1" customWidth="1"/>
    <col min="14083" max="14083" width="11.375" style="1" customWidth="1"/>
    <col min="14084" max="14084" width="14.875" style="1" customWidth="1"/>
    <col min="14085" max="14085" width="9" style="1"/>
    <col min="14086" max="14086" width="13.125" style="1" customWidth="1"/>
    <col min="14087" max="14087" width="9" style="1"/>
    <col min="14088" max="14088" width="11.75" style="1" customWidth="1"/>
    <col min="14089" max="14089" width="21.5" style="1" customWidth="1"/>
    <col min="14090" max="14090" width="14.5" style="1" customWidth="1"/>
    <col min="14091" max="14091" width="17.375" style="1" customWidth="1"/>
    <col min="14092" max="14092" width="10.875" style="1" customWidth="1"/>
    <col min="14093" max="14093" width="15.5" style="1" customWidth="1"/>
    <col min="14094" max="14094" width="10.875" style="1" customWidth="1"/>
    <col min="14095" max="14095" width="14" style="1" customWidth="1"/>
    <col min="14096" max="14096" width="14.875" style="1" customWidth="1"/>
    <col min="14097" max="14097" width="12.125" style="1" customWidth="1"/>
    <col min="14098" max="14098" width="12.375" style="1" customWidth="1"/>
    <col min="14099" max="14099" width="12.5" style="1" customWidth="1"/>
    <col min="14100" max="14100" width="12.375" style="1" customWidth="1"/>
    <col min="14101" max="14334" width="9" style="1"/>
    <col min="14335" max="14335" width="11.125" style="1" customWidth="1"/>
    <col min="14336" max="14337" width="9" style="1"/>
    <col min="14338" max="14338" width="6.5" style="1" customWidth="1"/>
    <col min="14339" max="14339" width="11.375" style="1" customWidth="1"/>
    <col min="14340" max="14340" width="14.875" style="1" customWidth="1"/>
    <col min="14341" max="14341" width="9" style="1"/>
    <col min="14342" max="14342" width="13.125" style="1" customWidth="1"/>
    <col min="14343" max="14343" width="9" style="1"/>
    <col min="14344" max="14344" width="11.75" style="1" customWidth="1"/>
    <col min="14345" max="14345" width="21.5" style="1" customWidth="1"/>
    <col min="14346" max="14346" width="14.5" style="1" customWidth="1"/>
    <col min="14347" max="14347" width="17.375" style="1" customWidth="1"/>
    <col min="14348" max="14348" width="10.875" style="1" customWidth="1"/>
    <col min="14349" max="14349" width="15.5" style="1" customWidth="1"/>
    <col min="14350" max="14350" width="10.875" style="1" customWidth="1"/>
    <col min="14351" max="14351" width="14" style="1" customWidth="1"/>
    <col min="14352" max="14352" width="14.875" style="1" customWidth="1"/>
    <col min="14353" max="14353" width="12.125" style="1" customWidth="1"/>
    <col min="14354" max="14354" width="12.375" style="1" customWidth="1"/>
    <col min="14355" max="14355" width="12.5" style="1" customWidth="1"/>
    <col min="14356" max="14356" width="12.375" style="1" customWidth="1"/>
    <col min="14357" max="14590" width="9" style="1"/>
    <col min="14591" max="14591" width="11.125" style="1" customWidth="1"/>
    <col min="14592" max="14593" width="9" style="1"/>
    <col min="14594" max="14594" width="6.5" style="1" customWidth="1"/>
    <col min="14595" max="14595" width="11.375" style="1" customWidth="1"/>
    <col min="14596" max="14596" width="14.875" style="1" customWidth="1"/>
    <col min="14597" max="14597" width="9" style="1"/>
    <col min="14598" max="14598" width="13.125" style="1" customWidth="1"/>
    <col min="14599" max="14599" width="9" style="1"/>
    <col min="14600" max="14600" width="11.75" style="1" customWidth="1"/>
    <col min="14601" max="14601" width="21.5" style="1" customWidth="1"/>
    <col min="14602" max="14602" width="14.5" style="1" customWidth="1"/>
    <col min="14603" max="14603" width="17.375" style="1" customWidth="1"/>
    <col min="14604" max="14604" width="10.875" style="1" customWidth="1"/>
    <col min="14605" max="14605" width="15.5" style="1" customWidth="1"/>
    <col min="14606" max="14606" width="10.875" style="1" customWidth="1"/>
    <col min="14607" max="14607" width="14" style="1" customWidth="1"/>
    <col min="14608" max="14608" width="14.875" style="1" customWidth="1"/>
    <col min="14609" max="14609" width="12.125" style="1" customWidth="1"/>
    <col min="14610" max="14610" width="12.375" style="1" customWidth="1"/>
    <col min="14611" max="14611" width="12.5" style="1" customWidth="1"/>
    <col min="14612" max="14612" width="12.375" style="1" customWidth="1"/>
    <col min="14613" max="14846" width="9" style="1"/>
    <col min="14847" max="14847" width="11.125" style="1" customWidth="1"/>
    <col min="14848" max="14849" width="9" style="1"/>
    <col min="14850" max="14850" width="6.5" style="1" customWidth="1"/>
    <col min="14851" max="14851" width="11.375" style="1" customWidth="1"/>
    <col min="14852" max="14852" width="14.875" style="1" customWidth="1"/>
    <col min="14853" max="14853" width="9" style="1"/>
    <col min="14854" max="14854" width="13.125" style="1" customWidth="1"/>
    <col min="14855" max="14855" width="9" style="1"/>
    <col min="14856" max="14856" width="11.75" style="1" customWidth="1"/>
    <col min="14857" max="14857" width="21.5" style="1" customWidth="1"/>
    <col min="14858" max="14858" width="14.5" style="1" customWidth="1"/>
    <col min="14859" max="14859" width="17.375" style="1" customWidth="1"/>
    <col min="14860" max="14860" width="10.875" style="1" customWidth="1"/>
    <col min="14861" max="14861" width="15.5" style="1" customWidth="1"/>
    <col min="14862" max="14862" width="10.875" style="1" customWidth="1"/>
    <col min="14863" max="14863" width="14" style="1" customWidth="1"/>
    <col min="14864" max="14864" width="14.875" style="1" customWidth="1"/>
    <col min="14865" max="14865" width="12.125" style="1" customWidth="1"/>
    <col min="14866" max="14866" width="12.375" style="1" customWidth="1"/>
    <col min="14867" max="14867" width="12.5" style="1" customWidth="1"/>
    <col min="14868" max="14868" width="12.375" style="1" customWidth="1"/>
    <col min="14869" max="15102" width="9" style="1"/>
    <col min="15103" max="15103" width="11.125" style="1" customWidth="1"/>
    <col min="15104" max="15105" width="9" style="1"/>
    <col min="15106" max="15106" width="6.5" style="1" customWidth="1"/>
    <col min="15107" max="15107" width="11.375" style="1" customWidth="1"/>
    <col min="15108" max="15108" width="14.875" style="1" customWidth="1"/>
    <col min="15109" max="15109" width="9" style="1"/>
    <col min="15110" max="15110" width="13.125" style="1" customWidth="1"/>
    <col min="15111" max="15111" width="9" style="1"/>
    <col min="15112" max="15112" width="11.75" style="1" customWidth="1"/>
    <col min="15113" max="15113" width="21.5" style="1" customWidth="1"/>
    <col min="15114" max="15114" width="14.5" style="1" customWidth="1"/>
    <col min="15115" max="15115" width="17.375" style="1" customWidth="1"/>
    <col min="15116" max="15116" width="10.875" style="1" customWidth="1"/>
    <col min="15117" max="15117" width="15.5" style="1" customWidth="1"/>
    <col min="15118" max="15118" width="10.875" style="1" customWidth="1"/>
    <col min="15119" max="15119" width="14" style="1" customWidth="1"/>
    <col min="15120" max="15120" width="14.875" style="1" customWidth="1"/>
    <col min="15121" max="15121" width="12.125" style="1" customWidth="1"/>
    <col min="15122" max="15122" width="12.375" style="1" customWidth="1"/>
    <col min="15123" max="15123" width="12.5" style="1" customWidth="1"/>
    <col min="15124" max="15124" width="12.375" style="1" customWidth="1"/>
    <col min="15125" max="15358" width="9" style="1"/>
    <col min="15359" max="15359" width="11.125" style="1" customWidth="1"/>
    <col min="15360" max="15361" width="9" style="1"/>
    <col min="15362" max="15362" width="6.5" style="1" customWidth="1"/>
    <col min="15363" max="15363" width="11.375" style="1" customWidth="1"/>
    <col min="15364" max="15364" width="14.875" style="1" customWidth="1"/>
    <col min="15365" max="15365" width="9" style="1"/>
    <col min="15366" max="15366" width="13.125" style="1" customWidth="1"/>
    <col min="15367" max="15367" width="9" style="1"/>
    <col min="15368" max="15368" width="11.75" style="1" customWidth="1"/>
    <col min="15369" max="15369" width="21.5" style="1" customWidth="1"/>
    <col min="15370" max="15370" width="14.5" style="1" customWidth="1"/>
    <col min="15371" max="15371" width="17.375" style="1" customWidth="1"/>
    <col min="15372" max="15372" width="10.875" style="1" customWidth="1"/>
    <col min="15373" max="15373" width="15.5" style="1" customWidth="1"/>
    <col min="15374" max="15374" width="10.875" style="1" customWidth="1"/>
    <col min="15375" max="15375" width="14" style="1" customWidth="1"/>
    <col min="15376" max="15376" width="14.875" style="1" customWidth="1"/>
    <col min="15377" max="15377" width="12.125" style="1" customWidth="1"/>
    <col min="15378" max="15378" width="12.375" style="1" customWidth="1"/>
    <col min="15379" max="15379" width="12.5" style="1" customWidth="1"/>
    <col min="15380" max="15380" width="12.375" style="1" customWidth="1"/>
    <col min="15381" max="15614" width="9" style="1"/>
    <col min="15615" max="15615" width="11.125" style="1" customWidth="1"/>
    <col min="15616" max="15617" width="9" style="1"/>
    <col min="15618" max="15618" width="6.5" style="1" customWidth="1"/>
    <col min="15619" max="15619" width="11.375" style="1" customWidth="1"/>
    <col min="15620" max="15620" width="14.875" style="1" customWidth="1"/>
    <col min="15621" max="15621" width="9" style="1"/>
    <col min="15622" max="15622" width="13.125" style="1" customWidth="1"/>
    <col min="15623" max="15623" width="9" style="1"/>
    <col min="15624" max="15624" width="11.75" style="1" customWidth="1"/>
    <col min="15625" max="15625" width="21.5" style="1" customWidth="1"/>
    <col min="15626" max="15626" width="14.5" style="1" customWidth="1"/>
    <col min="15627" max="15627" width="17.375" style="1" customWidth="1"/>
    <col min="15628" max="15628" width="10.875" style="1" customWidth="1"/>
    <col min="15629" max="15629" width="15.5" style="1" customWidth="1"/>
    <col min="15630" max="15630" width="10.875" style="1" customWidth="1"/>
    <col min="15631" max="15631" width="14" style="1" customWidth="1"/>
    <col min="15632" max="15632" width="14.875" style="1" customWidth="1"/>
    <col min="15633" max="15633" width="12.125" style="1" customWidth="1"/>
    <col min="15634" max="15634" width="12.375" style="1" customWidth="1"/>
    <col min="15635" max="15635" width="12.5" style="1" customWidth="1"/>
    <col min="15636" max="15636" width="12.375" style="1" customWidth="1"/>
    <col min="15637" max="15870" width="9" style="1"/>
    <col min="15871" max="15871" width="11.125" style="1" customWidth="1"/>
    <col min="15872" max="15873" width="9" style="1"/>
    <col min="15874" max="15874" width="6.5" style="1" customWidth="1"/>
    <col min="15875" max="15875" width="11.375" style="1" customWidth="1"/>
    <col min="15876" max="15876" width="14.875" style="1" customWidth="1"/>
    <col min="15877" max="15877" width="9" style="1"/>
    <col min="15878" max="15878" width="13.125" style="1" customWidth="1"/>
    <col min="15879" max="15879" width="9" style="1"/>
    <col min="15880" max="15880" width="11.75" style="1" customWidth="1"/>
    <col min="15881" max="15881" width="21.5" style="1" customWidth="1"/>
    <col min="15882" max="15882" width="14.5" style="1" customWidth="1"/>
    <col min="15883" max="15883" width="17.375" style="1" customWidth="1"/>
    <col min="15884" max="15884" width="10.875" style="1" customWidth="1"/>
    <col min="15885" max="15885" width="15.5" style="1" customWidth="1"/>
    <col min="15886" max="15886" width="10.875" style="1" customWidth="1"/>
    <col min="15887" max="15887" width="14" style="1" customWidth="1"/>
    <col min="15888" max="15888" width="14.875" style="1" customWidth="1"/>
    <col min="15889" max="15889" width="12.125" style="1" customWidth="1"/>
    <col min="15890" max="15890" width="12.375" style="1" customWidth="1"/>
    <col min="15891" max="15891" width="12.5" style="1" customWidth="1"/>
    <col min="15892" max="15892" width="12.375" style="1" customWidth="1"/>
    <col min="15893" max="16126" width="9" style="1"/>
    <col min="16127" max="16127" width="11.125" style="1" customWidth="1"/>
    <col min="16128" max="16129" width="9" style="1"/>
    <col min="16130" max="16130" width="6.5" style="1" customWidth="1"/>
    <col min="16131" max="16131" width="11.375" style="1" customWidth="1"/>
    <col min="16132" max="16132" width="14.875" style="1" customWidth="1"/>
    <col min="16133" max="16133" width="9" style="1"/>
    <col min="16134" max="16134" width="13.125" style="1" customWidth="1"/>
    <col min="16135" max="16135" width="9" style="1"/>
    <col min="16136" max="16136" width="11.75" style="1" customWidth="1"/>
    <col min="16137" max="16137" width="21.5" style="1" customWidth="1"/>
    <col min="16138" max="16138" width="14.5" style="1" customWidth="1"/>
    <col min="16139" max="16139" width="17.375" style="1" customWidth="1"/>
    <col min="16140" max="16140" width="10.875" style="1" customWidth="1"/>
    <col min="16141" max="16141" width="15.5" style="1" customWidth="1"/>
    <col min="16142" max="16142" width="10.875" style="1" customWidth="1"/>
    <col min="16143" max="16143" width="14" style="1" customWidth="1"/>
    <col min="16144" max="16144" width="14.875" style="1" customWidth="1"/>
    <col min="16145" max="16145" width="12.125" style="1" customWidth="1"/>
    <col min="16146" max="16146" width="12.375" style="1" customWidth="1"/>
    <col min="16147" max="16147" width="12.5" style="1" customWidth="1"/>
    <col min="16148" max="16148" width="12.375" style="1" customWidth="1"/>
    <col min="16149" max="16384" width="9" style="1"/>
  </cols>
  <sheetData>
    <row r="1" spans="1:39" s="2" customFormat="1" ht="71.2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2" t="s">
        <v>29</v>
      </c>
      <c r="AE1" s="13" t="s">
        <v>30</v>
      </c>
      <c r="AF1" s="3" t="s">
        <v>31</v>
      </c>
      <c r="AG1" s="3" t="s">
        <v>32</v>
      </c>
      <c r="AH1" s="3" t="s">
        <v>33</v>
      </c>
      <c r="AI1" s="13" t="s">
        <v>34</v>
      </c>
      <c r="AJ1" s="3" t="s">
        <v>738</v>
      </c>
      <c r="AK1" s="3" t="s">
        <v>35</v>
      </c>
      <c r="AL1" s="13" t="s">
        <v>36</v>
      </c>
      <c r="AM1" s="3" t="s">
        <v>37</v>
      </c>
    </row>
    <row r="2" spans="1:39" s="4" customFormat="1" ht="49.5" customHeight="1" x14ac:dyDescent="0.2">
      <c r="A2" s="16">
        <v>0.58333333333333337</v>
      </c>
      <c r="B2" s="4">
        <v>1</v>
      </c>
      <c r="C2" s="19">
        <v>3</v>
      </c>
      <c r="D2" s="19">
        <v>4</v>
      </c>
      <c r="E2" s="4" t="s">
        <v>38</v>
      </c>
      <c r="F2" s="26" t="s">
        <v>39</v>
      </c>
      <c r="G2" s="4">
        <v>1</v>
      </c>
      <c r="H2" s="6" t="s">
        <v>40</v>
      </c>
      <c r="I2" s="4" t="s">
        <v>41</v>
      </c>
      <c r="J2" s="4" t="s">
        <v>42</v>
      </c>
      <c r="K2" s="4" t="s">
        <v>43</v>
      </c>
      <c r="L2" s="4" t="s">
        <v>44</v>
      </c>
      <c r="M2" s="4" t="s">
        <v>45</v>
      </c>
      <c r="N2" s="4" t="s">
        <v>46</v>
      </c>
      <c r="O2" s="4" t="s">
        <v>47</v>
      </c>
      <c r="P2" s="4" t="s">
        <v>48</v>
      </c>
      <c r="Q2" s="4" t="s">
        <v>39</v>
      </c>
      <c r="R2" s="4" t="s">
        <v>49</v>
      </c>
      <c r="S2" s="4" t="s">
        <v>49</v>
      </c>
      <c r="T2" s="4" t="s">
        <v>49</v>
      </c>
      <c r="U2" s="4" t="s">
        <v>49</v>
      </c>
      <c r="V2" s="4" t="s">
        <v>49</v>
      </c>
      <c r="W2" s="7">
        <v>90.452777777777783</v>
      </c>
      <c r="X2" s="4">
        <v>87.5</v>
      </c>
      <c r="Y2" s="7">
        <v>13.125</v>
      </c>
      <c r="Z2" s="4">
        <v>73</v>
      </c>
      <c r="AA2" s="7">
        <v>10.95</v>
      </c>
      <c r="AB2" s="4" t="s">
        <v>50</v>
      </c>
      <c r="AC2" s="4">
        <v>1</v>
      </c>
      <c r="AD2" s="8">
        <v>3.7037037037037035E-2</v>
      </c>
      <c r="AE2" s="7">
        <v>38.518518518518526</v>
      </c>
      <c r="AF2" s="4" t="s">
        <v>51</v>
      </c>
      <c r="AG2" s="4">
        <v>2</v>
      </c>
      <c r="AH2" s="8">
        <v>7.407407407407407E-2</v>
      </c>
      <c r="AI2" s="7">
        <v>9.2592592592592595</v>
      </c>
      <c r="AJ2" s="4" t="s">
        <v>52</v>
      </c>
      <c r="AK2" s="4" t="s">
        <v>53</v>
      </c>
      <c r="AL2" s="4">
        <v>18.600000000000001</v>
      </c>
      <c r="AM2" s="4" t="s">
        <v>49</v>
      </c>
    </row>
    <row r="3" spans="1:39" s="4" customFormat="1" ht="49.5" customHeight="1" x14ac:dyDescent="0.2">
      <c r="A3" s="17"/>
      <c r="B3" s="14">
        <v>2</v>
      </c>
      <c r="C3" s="22"/>
      <c r="D3" s="22"/>
      <c r="E3" s="4" t="s">
        <v>54</v>
      </c>
      <c r="F3" s="26"/>
      <c r="G3" s="4">
        <v>2</v>
      </c>
      <c r="H3" s="6" t="s">
        <v>55</v>
      </c>
      <c r="I3" s="4" t="s">
        <v>56</v>
      </c>
      <c r="J3" s="4" t="s">
        <v>42</v>
      </c>
      <c r="K3" s="4" t="s">
        <v>43</v>
      </c>
      <c r="L3" s="4" t="s">
        <v>44</v>
      </c>
      <c r="M3" s="4" t="s">
        <v>57</v>
      </c>
      <c r="N3" s="4" t="s">
        <v>46</v>
      </c>
      <c r="O3" s="4" t="s">
        <v>47</v>
      </c>
      <c r="P3" s="4" t="s">
        <v>48</v>
      </c>
      <c r="Q3" s="4" t="s">
        <v>58</v>
      </c>
      <c r="R3" s="4" t="s">
        <v>58</v>
      </c>
      <c r="S3" s="4" t="s">
        <v>49</v>
      </c>
      <c r="T3" s="4" t="s">
        <v>49</v>
      </c>
      <c r="U3" s="4" t="s">
        <v>49</v>
      </c>
      <c r="V3" s="4" t="s">
        <v>49</v>
      </c>
      <c r="W3" s="7">
        <v>86.589814814814815</v>
      </c>
      <c r="X3" s="4">
        <v>76.5</v>
      </c>
      <c r="Y3" s="7">
        <v>11.475</v>
      </c>
      <c r="Z3" s="4">
        <v>76</v>
      </c>
      <c r="AA3" s="7">
        <v>11.4</v>
      </c>
      <c r="AB3" s="4" t="s">
        <v>59</v>
      </c>
      <c r="AC3" s="9">
        <v>2</v>
      </c>
      <c r="AD3" s="8">
        <v>7.407407407407407E-2</v>
      </c>
      <c r="AE3" s="7">
        <v>37.037037037037038</v>
      </c>
      <c r="AF3" s="4" t="s">
        <v>60</v>
      </c>
      <c r="AG3" s="4" t="s">
        <v>61</v>
      </c>
      <c r="AH3" s="8">
        <v>0.22222222222222221</v>
      </c>
      <c r="AI3" s="7">
        <v>7.7777777777777786</v>
      </c>
      <c r="AJ3" s="4" t="s">
        <v>52</v>
      </c>
      <c r="AK3" s="4" t="s">
        <v>62</v>
      </c>
      <c r="AL3" s="4">
        <v>18.900000000000002</v>
      </c>
      <c r="AM3" s="4" t="s">
        <v>49</v>
      </c>
    </row>
    <row r="4" spans="1:39" s="4" customFormat="1" ht="49.5" customHeight="1" x14ac:dyDescent="0.2">
      <c r="A4" s="17"/>
      <c r="B4" s="14">
        <v>3</v>
      </c>
      <c r="C4" s="22"/>
      <c r="D4" s="22"/>
      <c r="E4" s="4" t="s">
        <v>54</v>
      </c>
      <c r="F4" s="26"/>
      <c r="G4" s="4">
        <v>3</v>
      </c>
      <c r="H4" s="6" t="s">
        <v>55</v>
      </c>
      <c r="I4" s="4" t="s">
        <v>63</v>
      </c>
      <c r="J4" s="4" t="s">
        <v>42</v>
      </c>
      <c r="K4" s="4" t="s">
        <v>43</v>
      </c>
      <c r="L4" s="4" t="s">
        <v>44</v>
      </c>
      <c r="M4" s="4" t="s">
        <v>64</v>
      </c>
      <c r="N4" s="4" t="s">
        <v>46</v>
      </c>
      <c r="O4" s="4" t="s">
        <v>47</v>
      </c>
      <c r="P4" s="4" t="s">
        <v>48</v>
      </c>
      <c r="Q4" s="4" t="s">
        <v>58</v>
      </c>
      <c r="R4" s="4" t="s">
        <v>58</v>
      </c>
      <c r="S4" s="4" t="s">
        <v>49</v>
      </c>
      <c r="T4" s="4" t="s">
        <v>49</v>
      </c>
      <c r="U4" s="4" t="s">
        <v>49</v>
      </c>
      <c r="V4" s="4" t="s">
        <v>49</v>
      </c>
      <c r="W4" s="7">
        <v>86.11944444444444</v>
      </c>
      <c r="X4" s="4">
        <v>80.5</v>
      </c>
      <c r="Y4" s="7">
        <v>12.074999999999999</v>
      </c>
      <c r="Z4" s="4">
        <v>72</v>
      </c>
      <c r="AA4" s="7">
        <v>10.799999999999999</v>
      </c>
      <c r="AB4" s="4" t="s">
        <v>65</v>
      </c>
      <c r="AC4" s="9">
        <v>3</v>
      </c>
      <c r="AD4" s="8">
        <v>0.1111111111111111</v>
      </c>
      <c r="AE4" s="7">
        <v>35.555555555555557</v>
      </c>
      <c r="AF4" s="9">
        <v>104.15</v>
      </c>
      <c r="AG4" s="9">
        <v>3</v>
      </c>
      <c r="AH4" s="8">
        <v>0.1111111111111111</v>
      </c>
      <c r="AI4" s="7">
        <v>8.8888888888888893</v>
      </c>
      <c r="AJ4" s="9">
        <v>27</v>
      </c>
      <c r="AK4" s="4">
        <v>94</v>
      </c>
      <c r="AL4" s="4">
        <v>18.8</v>
      </c>
      <c r="AM4" s="4" t="s">
        <v>49</v>
      </c>
    </row>
    <row r="5" spans="1:39" s="4" customFormat="1" ht="49.5" customHeight="1" x14ac:dyDescent="0.2">
      <c r="A5" s="17"/>
      <c r="B5" s="14">
        <v>4</v>
      </c>
      <c r="C5" s="20"/>
      <c r="D5" s="20"/>
      <c r="E5" s="4" t="s">
        <v>54</v>
      </c>
      <c r="F5" s="26"/>
      <c r="G5" s="4">
        <v>4</v>
      </c>
      <c r="H5" s="6" t="s">
        <v>55</v>
      </c>
      <c r="I5" s="4" t="s">
        <v>66</v>
      </c>
      <c r="J5" s="4" t="s">
        <v>67</v>
      </c>
      <c r="K5" s="4" t="s">
        <v>43</v>
      </c>
      <c r="L5" s="4" t="s">
        <v>44</v>
      </c>
      <c r="M5" s="4" t="s">
        <v>68</v>
      </c>
      <c r="N5" s="4" t="s">
        <v>46</v>
      </c>
      <c r="O5" s="4" t="s">
        <v>47</v>
      </c>
      <c r="P5" s="4" t="s">
        <v>48</v>
      </c>
      <c r="Q5" s="4" t="s">
        <v>58</v>
      </c>
      <c r="R5" s="4" t="s">
        <v>49</v>
      </c>
      <c r="S5" s="4" t="s">
        <v>49</v>
      </c>
      <c r="T5" s="4" t="s">
        <v>49</v>
      </c>
      <c r="U5" s="4" t="s">
        <v>49</v>
      </c>
      <c r="V5" s="4" t="s">
        <v>49</v>
      </c>
      <c r="W5" s="7">
        <v>84.842592592592595</v>
      </c>
      <c r="X5" s="4">
        <v>79</v>
      </c>
      <c r="Y5" s="7">
        <v>11.85</v>
      </c>
      <c r="Z5" s="4">
        <v>76</v>
      </c>
      <c r="AA5" s="7">
        <v>11.4</v>
      </c>
      <c r="AB5" s="4" t="s">
        <v>69</v>
      </c>
      <c r="AC5" s="4" t="s">
        <v>70</v>
      </c>
      <c r="AD5" s="8">
        <v>0.14814814814814814</v>
      </c>
      <c r="AE5" s="7">
        <v>34.074074074074076</v>
      </c>
      <c r="AF5" s="4" t="s">
        <v>71</v>
      </c>
      <c r="AG5" s="4" t="s">
        <v>70</v>
      </c>
      <c r="AH5" s="8">
        <v>0.14814814814814814</v>
      </c>
      <c r="AI5" s="7">
        <v>8.518518518518519</v>
      </c>
      <c r="AJ5" s="4" t="s">
        <v>52</v>
      </c>
      <c r="AK5" s="4" t="s">
        <v>72</v>
      </c>
      <c r="AL5" s="4">
        <v>19</v>
      </c>
      <c r="AM5" s="4" t="s">
        <v>49</v>
      </c>
    </row>
    <row r="6" spans="1:39" s="14" customFormat="1" ht="49.5" customHeight="1" x14ac:dyDescent="0.2">
      <c r="A6" s="17"/>
      <c r="B6" s="14">
        <v>5</v>
      </c>
      <c r="C6" s="19">
        <v>2</v>
      </c>
      <c r="D6" s="19">
        <v>3</v>
      </c>
      <c r="E6" s="14" t="s">
        <v>180</v>
      </c>
      <c r="F6" s="21" t="s">
        <v>510</v>
      </c>
      <c r="G6" s="14">
        <v>1</v>
      </c>
      <c r="H6" s="15" t="s">
        <v>40</v>
      </c>
      <c r="I6" s="14" t="s">
        <v>511</v>
      </c>
      <c r="J6" s="14" t="s">
        <v>42</v>
      </c>
      <c r="K6" s="14" t="s">
        <v>113</v>
      </c>
      <c r="L6" s="14" t="s">
        <v>512</v>
      </c>
      <c r="M6" s="14" t="s">
        <v>513</v>
      </c>
      <c r="N6" s="14" t="s">
        <v>46</v>
      </c>
      <c r="O6" s="14" t="s">
        <v>116</v>
      </c>
      <c r="P6" s="14" t="s">
        <v>48</v>
      </c>
      <c r="Q6" s="14" t="s">
        <v>189</v>
      </c>
      <c r="R6" s="14" t="s">
        <v>49</v>
      </c>
      <c r="S6" s="14" t="s">
        <v>49</v>
      </c>
      <c r="T6" s="14" t="s">
        <v>49</v>
      </c>
      <c r="U6" s="14" t="s">
        <v>49</v>
      </c>
      <c r="V6" s="14" t="s">
        <v>49</v>
      </c>
      <c r="W6" s="7">
        <v>89.205769230769221</v>
      </c>
      <c r="X6" s="14">
        <v>84.5</v>
      </c>
      <c r="Y6" s="7">
        <v>12.674999999999999</v>
      </c>
      <c r="Z6" s="14">
        <v>68</v>
      </c>
      <c r="AA6" s="7">
        <v>10.199999999999999</v>
      </c>
      <c r="AB6" s="14" t="s">
        <v>357</v>
      </c>
      <c r="AC6" s="14" t="s">
        <v>81</v>
      </c>
      <c r="AD6" s="8">
        <v>1.5384615384615385E-2</v>
      </c>
      <c r="AE6" s="7">
        <v>39.384615384615387</v>
      </c>
      <c r="AF6" s="14" t="s">
        <v>514</v>
      </c>
      <c r="AG6" s="14" t="s">
        <v>81</v>
      </c>
      <c r="AH6" s="8">
        <v>1.5384615384615385E-2</v>
      </c>
      <c r="AI6" s="7">
        <v>9.8461538461538467</v>
      </c>
      <c r="AJ6" s="14" t="s">
        <v>515</v>
      </c>
      <c r="AK6" s="14" t="s">
        <v>192</v>
      </c>
      <c r="AL6" s="14">
        <v>17.100000000000001</v>
      </c>
      <c r="AM6" s="14" t="s">
        <v>49</v>
      </c>
    </row>
    <row r="7" spans="1:39" s="14" customFormat="1" ht="49.5" customHeight="1" x14ac:dyDescent="0.2">
      <c r="A7" s="17"/>
      <c r="B7" s="14">
        <v>6</v>
      </c>
      <c r="C7" s="22"/>
      <c r="D7" s="22"/>
      <c r="E7" s="14" t="s">
        <v>180</v>
      </c>
      <c r="F7" s="21"/>
      <c r="G7" s="14">
        <v>2</v>
      </c>
      <c r="H7" s="15" t="s">
        <v>40</v>
      </c>
      <c r="I7" s="14" t="s">
        <v>516</v>
      </c>
      <c r="J7" s="14" t="s">
        <v>42</v>
      </c>
      <c r="K7" s="14" t="s">
        <v>113</v>
      </c>
      <c r="L7" s="14" t="s">
        <v>512</v>
      </c>
      <c r="M7" s="14" t="s">
        <v>517</v>
      </c>
      <c r="N7" s="14" t="s">
        <v>46</v>
      </c>
      <c r="O7" s="14" t="s">
        <v>116</v>
      </c>
      <c r="P7" s="14" t="s">
        <v>48</v>
      </c>
      <c r="Q7" s="14" t="s">
        <v>518</v>
      </c>
      <c r="R7" s="14" t="s">
        <v>242</v>
      </c>
      <c r="S7" s="14" t="s">
        <v>49</v>
      </c>
      <c r="T7" s="14" t="s">
        <v>49</v>
      </c>
      <c r="U7" s="14" t="s">
        <v>49</v>
      </c>
      <c r="V7" s="14" t="s">
        <v>49</v>
      </c>
      <c r="W7" s="7">
        <v>88.907462686567172</v>
      </c>
      <c r="X7" s="14">
        <v>79</v>
      </c>
      <c r="Y7" s="7">
        <v>11.85</v>
      </c>
      <c r="Z7" s="14">
        <v>75</v>
      </c>
      <c r="AA7" s="7">
        <v>11.25</v>
      </c>
      <c r="AB7" s="14" t="s">
        <v>519</v>
      </c>
      <c r="AC7" s="14">
        <v>2</v>
      </c>
      <c r="AD7" s="8">
        <v>2.9850746268656716E-2</v>
      </c>
      <c r="AE7" s="7">
        <v>38.805970149253739</v>
      </c>
      <c r="AF7" s="14" t="s">
        <v>520</v>
      </c>
      <c r="AG7" s="14">
        <v>2</v>
      </c>
      <c r="AH7" s="8">
        <v>2.9850746268656716E-2</v>
      </c>
      <c r="AI7" s="7">
        <v>9.7014925373134346</v>
      </c>
      <c r="AJ7" s="14" t="s">
        <v>521</v>
      </c>
      <c r="AK7" s="14" t="s">
        <v>146</v>
      </c>
      <c r="AL7" s="14">
        <v>17.3</v>
      </c>
      <c r="AM7" s="14" t="s">
        <v>49</v>
      </c>
    </row>
    <row r="8" spans="1:39" s="14" customFormat="1" ht="49.5" customHeight="1" x14ac:dyDescent="0.2">
      <c r="A8" s="17"/>
      <c r="B8" s="14">
        <v>7</v>
      </c>
      <c r="C8" s="20"/>
      <c r="D8" s="20"/>
      <c r="E8" s="14" t="s">
        <v>180</v>
      </c>
      <c r="F8" s="21"/>
      <c r="G8" s="14">
        <v>3</v>
      </c>
      <c r="H8" s="15" t="s">
        <v>40</v>
      </c>
      <c r="I8" s="14" t="s">
        <v>522</v>
      </c>
      <c r="J8" s="14" t="s">
        <v>42</v>
      </c>
      <c r="K8" s="14" t="s">
        <v>43</v>
      </c>
      <c r="L8" s="14" t="s">
        <v>523</v>
      </c>
      <c r="M8" s="14" t="s">
        <v>524</v>
      </c>
      <c r="N8" s="14" t="s">
        <v>139</v>
      </c>
      <c r="O8" s="14" t="s">
        <v>47</v>
      </c>
      <c r="P8" s="14" t="s">
        <v>48</v>
      </c>
      <c r="Q8" s="14" t="s">
        <v>189</v>
      </c>
      <c r="R8" s="14" t="s">
        <v>154</v>
      </c>
      <c r="S8" s="14" t="s">
        <v>49</v>
      </c>
      <c r="T8" s="14" t="s">
        <v>49</v>
      </c>
      <c r="U8" s="14" t="s">
        <v>49</v>
      </c>
      <c r="V8" s="14" t="s">
        <v>49</v>
      </c>
      <c r="W8" s="7">
        <v>87.416296296296295</v>
      </c>
      <c r="X8" s="14">
        <v>77.5</v>
      </c>
      <c r="Y8" s="15">
        <v>11.625</v>
      </c>
      <c r="Z8" s="14">
        <v>78.5</v>
      </c>
      <c r="AA8" s="12">
        <v>11.775</v>
      </c>
      <c r="AB8" s="14" t="s">
        <v>445</v>
      </c>
      <c r="AC8" s="14" t="s">
        <v>70</v>
      </c>
      <c r="AD8" s="8">
        <v>7.407407407407407E-2</v>
      </c>
      <c r="AE8" s="7">
        <f>(1-AD8)*100*40%</f>
        <v>37.037037037037038</v>
      </c>
      <c r="AF8" s="14">
        <v>102.88</v>
      </c>
      <c r="AG8" s="14" t="s">
        <v>70</v>
      </c>
      <c r="AH8" s="8">
        <v>7.407407407407407E-2</v>
      </c>
      <c r="AI8" s="7">
        <f>(1-AH8)*100*10%</f>
        <v>9.2592592592592595</v>
      </c>
      <c r="AJ8" s="14">
        <v>54</v>
      </c>
      <c r="AK8" s="14">
        <v>88.6</v>
      </c>
      <c r="AL8" s="14">
        <f>AK8*20%</f>
        <v>17.72</v>
      </c>
      <c r="AM8" s="14" t="s">
        <v>49</v>
      </c>
    </row>
    <row r="9" spans="1:39" s="4" customFormat="1" ht="49.5" customHeight="1" x14ac:dyDescent="0.2">
      <c r="A9" s="16">
        <v>0.59375</v>
      </c>
      <c r="B9" s="14">
        <v>8</v>
      </c>
      <c r="C9" s="19">
        <v>4</v>
      </c>
      <c r="D9" s="19">
        <v>6</v>
      </c>
      <c r="E9" s="4" t="s">
        <v>54</v>
      </c>
      <c r="F9" s="21" t="s">
        <v>111</v>
      </c>
      <c r="G9" s="4">
        <v>1</v>
      </c>
      <c r="H9" s="6" t="s">
        <v>55</v>
      </c>
      <c r="I9" s="4" t="s">
        <v>112</v>
      </c>
      <c r="J9" s="4" t="s">
        <v>42</v>
      </c>
      <c r="K9" s="4" t="s">
        <v>113</v>
      </c>
      <c r="L9" s="4" t="s">
        <v>114</v>
      </c>
      <c r="M9" s="4" t="s">
        <v>115</v>
      </c>
      <c r="N9" s="4" t="s">
        <v>46</v>
      </c>
      <c r="O9" s="4" t="s">
        <v>116</v>
      </c>
      <c r="P9" s="4" t="s">
        <v>48</v>
      </c>
      <c r="Q9" s="4" t="s">
        <v>117</v>
      </c>
      <c r="R9" s="4" t="s">
        <v>118</v>
      </c>
      <c r="S9" s="4" t="s">
        <v>119</v>
      </c>
      <c r="T9" s="4" t="s">
        <v>120</v>
      </c>
      <c r="U9" s="4" t="s">
        <v>121</v>
      </c>
      <c r="V9" s="4" t="s">
        <v>122</v>
      </c>
      <c r="W9" s="7">
        <v>90.55</v>
      </c>
      <c r="X9" s="4">
        <v>88</v>
      </c>
      <c r="Y9" s="7">
        <v>13.2</v>
      </c>
      <c r="Z9" s="4">
        <v>89</v>
      </c>
      <c r="AA9" s="7">
        <v>13.35</v>
      </c>
      <c r="AB9" s="4" t="s">
        <v>123</v>
      </c>
      <c r="AC9" s="4" t="s">
        <v>70</v>
      </c>
      <c r="AD9" s="8">
        <v>0.08</v>
      </c>
      <c r="AE9" s="7">
        <v>36.800000000000004</v>
      </c>
      <c r="AF9" s="4" t="s">
        <v>124</v>
      </c>
      <c r="AG9" s="4" t="s">
        <v>125</v>
      </c>
      <c r="AH9" s="8">
        <v>0.06</v>
      </c>
      <c r="AI9" s="7">
        <v>9.4</v>
      </c>
      <c r="AJ9" s="4" t="s">
        <v>126</v>
      </c>
      <c r="AK9" s="4">
        <v>89</v>
      </c>
      <c r="AL9" s="4">
        <v>17.8</v>
      </c>
      <c r="AM9" s="4" t="s">
        <v>110</v>
      </c>
    </row>
    <row r="10" spans="1:39" s="4" customFormat="1" ht="49.5" customHeight="1" x14ac:dyDescent="0.2">
      <c r="A10" s="22"/>
      <c r="B10" s="14">
        <v>9</v>
      </c>
      <c r="C10" s="22"/>
      <c r="D10" s="22"/>
      <c r="E10" s="4" t="s">
        <v>54</v>
      </c>
      <c r="F10" s="21"/>
      <c r="G10" s="4">
        <v>2</v>
      </c>
      <c r="H10" s="6" t="s">
        <v>55</v>
      </c>
      <c r="I10" s="4" t="s">
        <v>127</v>
      </c>
      <c r="J10" s="4" t="s">
        <v>42</v>
      </c>
      <c r="K10" s="4" t="s">
        <v>128</v>
      </c>
      <c r="L10" s="4" t="s">
        <v>129</v>
      </c>
      <c r="M10" s="4" t="s">
        <v>130</v>
      </c>
      <c r="N10" s="4" t="s">
        <v>46</v>
      </c>
      <c r="O10" s="4" t="s">
        <v>47</v>
      </c>
      <c r="P10" s="4" t="s">
        <v>48</v>
      </c>
      <c r="Q10" s="4" t="s">
        <v>131</v>
      </c>
      <c r="R10" s="4" t="s">
        <v>132</v>
      </c>
      <c r="S10" s="4" t="s">
        <v>133</v>
      </c>
      <c r="T10" s="4" t="s">
        <v>49</v>
      </c>
      <c r="U10" s="4" t="s">
        <v>49</v>
      </c>
      <c r="V10" s="4" t="s">
        <v>49</v>
      </c>
      <c r="W10" s="7">
        <v>89.567592592592604</v>
      </c>
      <c r="X10" s="4">
        <v>90.5</v>
      </c>
      <c r="Y10" s="7">
        <v>13.574999999999999</v>
      </c>
      <c r="Z10" s="4">
        <v>76</v>
      </c>
      <c r="AA10" s="7">
        <v>11.4</v>
      </c>
      <c r="AB10" s="4">
        <v>3.91</v>
      </c>
      <c r="AC10" s="4">
        <v>3</v>
      </c>
      <c r="AD10" s="8">
        <v>5.5555555555555552E-2</v>
      </c>
      <c r="AE10" s="7">
        <v>37.777777777777779</v>
      </c>
      <c r="AF10" s="4">
        <v>103.35</v>
      </c>
      <c r="AG10" s="4" t="s">
        <v>81</v>
      </c>
      <c r="AH10" s="8">
        <v>1.8518518518518517E-2</v>
      </c>
      <c r="AI10" s="7">
        <v>9.8148148148148167</v>
      </c>
      <c r="AJ10" s="4">
        <v>54</v>
      </c>
      <c r="AK10" s="4" t="s">
        <v>134</v>
      </c>
      <c r="AL10" s="4">
        <v>17</v>
      </c>
      <c r="AM10" s="4" t="s">
        <v>135</v>
      </c>
    </row>
    <row r="11" spans="1:39" s="4" customFormat="1" ht="49.5" customHeight="1" x14ac:dyDescent="0.2">
      <c r="A11" s="22"/>
      <c r="B11" s="14">
        <v>10</v>
      </c>
      <c r="C11" s="22"/>
      <c r="D11" s="22"/>
      <c r="E11" s="4" t="s">
        <v>54</v>
      </c>
      <c r="F11" s="21"/>
      <c r="G11" s="4">
        <v>3</v>
      </c>
      <c r="H11" s="6" t="s">
        <v>55</v>
      </c>
      <c r="I11" s="4" t="s">
        <v>136</v>
      </c>
      <c r="J11" s="4" t="s">
        <v>42</v>
      </c>
      <c r="K11" s="4" t="s">
        <v>113</v>
      </c>
      <c r="L11" s="6" t="s">
        <v>137</v>
      </c>
      <c r="M11" s="4" t="s">
        <v>138</v>
      </c>
      <c r="N11" s="4" t="s">
        <v>139</v>
      </c>
      <c r="O11" s="4" t="s">
        <v>116</v>
      </c>
      <c r="P11" s="4" t="s">
        <v>48</v>
      </c>
      <c r="Q11" s="4" t="s">
        <v>131</v>
      </c>
      <c r="R11" s="4" t="s">
        <v>132</v>
      </c>
      <c r="S11" s="4" t="s">
        <v>140</v>
      </c>
      <c r="T11" s="4" t="s">
        <v>89</v>
      </c>
      <c r="U11" s="4" t="s">
        <v>141</v>
      </c>
      <c r="V11" s="4" t="s">
        <v>142</v>
      </c>
      <c r="W11" s="7">
        <v>89.55</v>
      </c>
      <c r="X11" s="4">
        <v>84</v>
      </c>
      <c r="Y11" s="7">
        <v>12.6</v>
      </c>
      <c r="Z11" s="4">
        <v>81</v>
      </c>
      <c r="AA11" s="7">
        <v>12.15</v>
      </c>
      <c r="AB11" s="4" t="s">
        <v>143</v>
      </c>
      <c r="AC11" s="4" t="s">
        <v>91</v>
      </c>
      <c r="AD11" s="8">
        <v>5.5555555555555552E-2</v>
      </c>
      <c r="AE11" s="7">
        <v>37.777777777777779</v>
      </c>
      <c r="AF11" s="4" t="s">
        <v>144</v>
      </c>
      <c r="AG11" s="4" t="s">
        <v>81</v>
      </c>
      <c r="AH11" s="8">
        <v>2.7777777777777776E-2</v>
      </c>
      <c r="AI11" s="7">
        <v>9.7222222222222214</v>
      </c>
      <c r="AJ11" s="4" t="s">
        <v>145</v>
      </c>
      <c r="AK11" s="4" t="s">
        <v>146</v>
      </c>
      <c r="AL11" s="4">
        <v>17.3</v>
      </c>
      <c r="AM11" s="4" t="s">
        <v>147</v>
      </c>
    </row>
    <row r="12" spans="1:39" s="4" customFormat="1" ht="49.5" customHeight="1" x14ac:dyDescent="0.2">
      <c r="A12" s="22"/>
      <c r="B12" s="14">
        <v>11</v>
      </c>
      <c r="C12" s="22"/>
      <c r="D12" s="22"/>
      <c r="E12" s="4" t="s">
        <v>54</v>
      </c>
      <c r="F12" s="21"/>
      <c r="G12" s="4">
        <v>4</v>
      </c>
      <c r="H12" s="6" t="s">
        <v>55</v>
      </c>
      <c r="I12" s="4" t="s">
        <v>148</v>
      </c>
      <c r="J12" s="4" t="s">
        <v>42</v>
      </c>
      <c r="K12" s="4" t="s">
        <v>97</v>
      </c>
      <c r="L12" s="4" t="s">
        <v>149</v>
      </c>
      <c r="M12" s="4" t="s">
        <v>150</v>
      </c>
      <c r="N12" s="4" t="s">
        <v>46</v>
      </c>
      <c r="O12" s="4" t="s">
        <v>100</v>
      </c>
      <c r="P12" s="4" t="s">
        <v>48</v>
      </c>
      <c r="Q12" s="4" t="s">
        <v>131</v>
      </c>
      <c r="R12" s="4" t="s">
        <v>132</v>
      </c>
      <c r="S12" s="4" t="s">
        <v>151</v>
      </c>
      <c r="T12" s="4" t="s">
        <v>152</v>
      </c>
      <c r="U12" s="4" t="s">
        <v>153</v>
      </c>
      <c r="V12" s="4" t="s">
        <v>154</v>
      </c>
      <c r="W12" s="7">
        <v>89.459090909090918</v>
      </c>
      <c r="X12" s="4">
        <v>79</v>
      </c>
      <c r="Y12" s="7">
        <v>11.85</v>
      </c>
      <c r="Z12" s="4">
        <v>84</v>
      </c>
      <c r="AA12" s="4">
        <v>12.6</v>
      </c>
      <c r="AB12" s="4" t="s">
        <v>155</v>
      </c>
      <c r="AC12" s="4" t="s">
        <v>81</v>
      </c>
      <c r="AD12" s="8">
        <v>1.8181818181818181E-2</v>
      </c>
      <c r="AE12" s="7">
        <v>39.27272727272728</v>
      </c>
      <c r="AF12" s="4" t="s">
        <v>156</v>
      </c>
      <c r="AG12" s="4" t="s">
        <v>157</v>
      </c>
      <c r="AH12" s="8">
        <v>0.23636363636363636</v>
      </c>
      <c r="AI12" s="7">
        <v>7.6363636363636376</v>
      </c>
      <c r="AJ12" s="4" t="s">
        <v>158</v>
      </c>
      <c r="AK12" s="4" t="s">
        <v>159</v>
      </c>
      <c r="AL12" s="4">
        <v>18.100000000000001</v>
      </c>
      <c r="AM12" s="4" t="s">
        <v>147</v>
      </c>
    </row>
    <row r="13" spans="1:39" s="4" customFormat="1" ht="49.5" customHeight="1" x14ac:dyDescent="0.2">
      <c r="A13" s="22"/>
      <c r="B13" s="14">
        <v>12</v>
      </c>
      <c r="C13" s="22"/>
      <c r="D13" s="22"/>
      <c r="E13" s="4" t="s">
        <v>54</v>
      </c>
      <c r="F13" s="21"/>
      <c r="G13" s="4">
        <v>5</v>
      </c>
      <c r="H13" s="6" t="s">
        <v>55</v>
      </c>
      <c r="I13" s="4" t="s">
        <v>160</v>
      </c>
      <c r="J13" s="4" t="s">
        <v>42</v>
      </c>
      <c r="K13" s="4" t="s">
        <v>128</v>
      </c>
      <c r="L13" s="4" t="s">
        <v>161</v>
      </c>
      <c r="M13" s="4" t="s">
        <v>162</v>
      </c>
      <c r="N13" s="4" t="s">
        <v>139</v>
      </c>
      <c r="O13" s="4" t="s">
        <v>47</v>
      </c>
      <c r="P13" s="4" t="s">
        <v>48</v>
      </c>
      <c r="Q13" s="4" t="s">
        <v>131</v>
      </c>
      <c r="R13" s="4" t="s">
        <v>132</v>
      </c>
      <c r="S13" s="4" t="s">
        <v>163</v>
      </c>
      <c r="T13" s="4" t="s">
        <v>141</v>
      </c>
      <c r="U13" s="4" t="s">
        <v>89</v>
      </c>
      <c r="V13" s="4" t="s">
        <v>164</v>
      </c>
      <c r="W13" s="7">
        <v>88.367307692307691</v>
      </c>
      <c r="X13" s="4">
        <v>77.5</v>
      </c>
      <c r="Y13" s="7">
        <v>11.625</v>
      </c>
      <c r="Z13" s="4">
        <v>75</v>
      </c>
      <c r="AA13" s="7">
        <v>11.25</v>
      </c>
      <c r="AB13" s="4" t="s">
        <v>165</v>
      </c>
      <c r="AC13" s="4">
        <v>2</v>
      </c>
      <c r="AD13" s="8">
        <v>5.128205128205128E-2</v>
      </c>
      <c r="AE13" s="7">
        <v>37.948717948717949</v>
      </c>
      <c r="AF13" s="4" t="s">
        <v>166</v>
      </c>
      <c r="AG13" s="4">
        <v>1</v>
      </c>
      <c r="AH13" s="8">
        <v>2.564102564102564E-2</v>
      </c>
      <c r="AI13" s="7">
        <v>9.7435897435897445</v>
      </c>
      <c r="AJ13" s="4" t="s">
        <v>167</v>
      </c>
      <c r="AK13" s="4" t="s">
        <v>168</v>
      </c>
      <c r="AL13" s="4">
        <v>17.8</v>
      </c>
      <c r="AM13" s="4" t="s">
        <v>147</v>
      </c>
    </row>
    <row r="14" spans="1:39" s="4" customFormat="1" ht="49.5" customHeight="1" x14ac:dyDescent="0.2">
      <c r="A14" s="20"/>
      <c r="B14" s="14">
        <v>13</v>
      </c>
      <c r="C14" s="20"/>
      <c r="D14" s="20"/>
      <c r="E14" s="4" t="s">
        <v>54</v>
      </c>
      <c r="F14" s="21"/>
      <c r="G14" s="4">
        <v>6</v>
      </c>
      <c r="H14" s="6" t="s">
        <v>55</v>
      </c>
      <c r="I14" s="4" t="s">
        <v>169</v>
      </c>
      <c r="J14" s="4" t="s">
        <v>42</v>
      </c>
      <c r="K14" s="4" t="s">
        <v>170</v>
      </c>
      <c r="L14" s="4" t="s">
        <v>149</v>
      </c>
      <c r="M14" s="4" t="s">
        <v>171</v>
      </c>
      <c r="N14" s="4" t="s">
        <v>46</v>
      </c>
      <c r="O14" s="4" t="s">
        <v>47</v>
      </c>
      <c r="P14" s="4" t="s">
        <v>48</v>
      </c>
      <c r="Q14" s="4" t="s">
        <v>131</v>
      </c>
      <c r="R14" s="4" t="s">
        <v>132</v>
      </c>
      <c r="S14" s="4" t="s">
        <v>163</v>
      </c>
      <c r="T14" s="4" t="s">
        <v>172</v>
      </c>
      <c r="U14" s="4" t="s">
        <v>173</v>
      </c>
      <c r="V14" s="4" t="s">
        <v>174</v>
      </c>
      <c r="W14" s="7">
        <v>88.26216216216217</v>
      </c>
      <c r="X14" s="4">
        <v>88</v>
      </c>
      <c r="Y14" s="7">
        <v>13.2</v>
      </c>
      <c r="Z14" s="4">
        <v>66</v>
      </c>
      <c r="AA14" s="7">
        <v>9.9</v>
      </c>
      <c r="AB14" s="4" t="s">
        <v>175</v>
      </c>
      <c r="AC14" s="4" t="s">
        <v>70</v>
      </c>
      <c r="AD14" s="8">
        <v>5.4054054054054057E-2</v>
      </c>
      <c r="AE14" s="7">
        <v>37.837837837837839</v>
      </c>
      <c r="AF14" s="4" t="s">
        <v>176</v>
      </c>
      <c r="AG14" s="4" t="s">
        <v>177</v>
      </c>
      <c r="AH14" s="8">
        <v>6.7567567567567571E-2</v>
      </c>
      <c r="AI14" s="7">
        <v>9.3243243243243246</v>
      </c>
      <c r="AJ14" s="4" t="s">
        <v>178</v>
      </c>
      <c r="AK14" s="4" t="s">
        <v>179</v>
      </c>
      <c r="AL14" s="4">
        <v>18</v>
      </c>
      <c r="AM14" s="4" t="s">
        <v>147</v>
      </c>
    </row>
    <row r="15" spans="1:39" s="4" customFormat="1" ht="49.5" customHeight="1" x14ac:dyDescent="0.2">
      <c r="A15" s="16">
        <v>0.60416666666666663</v>
      </c>
      <c r="B15" s="14">
        <v>14</v>
      </c>
      <c r="C15" s="19">
        <v>2</v>
      </c>
      <c r="D15" s="19">
        <v>3</v>
      </c>
      <c r="E15" s="4" t="s">
        <v>180</v>
      </c>
      <c r="F15" s="23" t="s">
        <v>181</v>
      </c>
      <c r="G15" s="4">
        <v>1</v>
      </c>
      <c r="H15" s="6" t="s">
        <v>55</v>
      </c>
      <c r="I15" s="4" t="s">
        <v>182</v>
      </c>
      <c r="J15" s="4" t="s">
        <v>42</v>
      </c>
      <c r="K15" s="4" t="s">
        <v>170</v>
      </c>
      <c r="L15" s="4" t="s">
        <v>183</v>
      </c>
      <c r="M15" s="4" t="s">
        <v>184</v>
      </c>
      <c r="N15" s="4" t="s">
        <v>139</v>
      </c>
      <c r="O15" s="4" t="s">
        <v>47</v>
      </c>
      <c r="P15" s="4" t="s">
        <v>185</v>
      </c>
      <c r="Q15" s="6" t="s">
        <v>186</v>
      </c>
      <c r="R15" s="4" t="s">
        <v>187</v>
      </c>
      <c r="S15" s="4" t="s">
        <v>188</v>
      </c>
      <c r="T15" s="4" t="s">
        <v>101</v>
      </c>
      <c r="U15" s="4" t="s">
        <v>174</v>
      </c>
      <c r="V15" s="4" t="s">
        <v>189</v>
      </c>
      <c r="W15" s="7">
        <v>89.517948717948713</v>
      </c>
      <c r="X15" s="4">
        <v>81</v>
      </c>
      <c r="Y15" s="7">
        <v>12.15</v>
      </c>
      <c r="Z15" s="4">
        <v>77</v>
      </c>
      <c r="AA15" s="7">
        <v>11.549999999999999</v>
      </c>
      <c r="AB15" s="4" t="s">
        <v>190</v>
      </c>
      <c r="AC15" s="4" t="s">
        <v>91</v>
      </c>
      <c r="AD15" s="8">
        <v>2.564102564102564E-2</v>
      </c>
      <c r="AE15" s="7">
        <v>38.974358974358978</v>
      </c>
      <c r="AF15" s="4" t="s">
        <v>191</v>
      </c>
      <c r="AG15" s="4" t="s">
        <v>91</v>
      </c>
      <c r="AH15" s="8">
        <v>2.564102564102564E-2</v>
      </c>
      <c r="AI15" s="7">
        <v>9.7435897435897445</v>
      </c>
      <c r="AJ15" s="4">
        <v>78</v>
      </c>
      <c r="AK15" s="4" t="s">
        <v>192</v>
      </c>
      <c r="AL15" s="4">
        <v>17.100000000000001</v>
      </c>
      <c r="AM15" s="4" t="s">
        <v>147</v>
      </c>
    </row>
    <row r="16" spans="1:39" s="4" customFormat="1" ht="49.5" customHeight="1" x14ac:dyDescent="0.2">
      <c r="A16" s="22"/>
      <c r="B16" s="14">
        <v>15</v>
      </c>
      <c r="C16" s="22"/>
      <c r="D16" s="22"/>
      <c r="E16" s="4" t="s">
        <v>180</v>
      </c>
      <c r="F16" s="24"/>
      <c r="G16" s="4">
        <v>2</v>
      </c>
      <c r="H16" s="6" t="s">
        <v>55</v>
      </c>
      <c r="I16" s="4" t="s">
        <v>193</v>
      </c>
      <c r="J16" s="4" t="s">
        <v>42</v>
      </c>
      <c r="K16" s="6" t="s">
        <v>194</v>
      </c>
      <c r="L16" s="6" t="s">
        <v>195</v>
      </c>
      <c r="M16" s="4" t="s">
        <v>196</v>
      </c>
      <c r="N16" s="4" t="s">
        <v>46</v>
      </c>
      <c r="O16" s="4" t="s">
        <v>47</v>
      </c>
      <c r="P16" s="4" t="s">
        <v>48</v>
      </c>
      <c r="Q16" s="6" t="s">
        <v>186</v>
      </c>
      <c r="R16" s="4" t="s">
        <v>197</v>
      </c>
      <c r="S16" s="4" t="s">
        <v>198</v>
      </c>
      <c r="T16" s="4" t="s">
        <v>199</v>
      </c>
      <c r="U16" s="6" t="s">
        <v>200</v>
      </c>
      <c r="V16" s="4" t="s">
        <v>201</v>
      </c>
      <c r="W16" s="7">
        <v>85.139634146341479</v>
      </c>
      <c r="X16" s="4">
        <v>90.5</v>
      </c>
      <c r="Y16" s="7">
        <v>13.574999999999999</v>
      </c>
      <c r="Z16" s="4">
        <v>77</v>
      </c>
      <c r="AA16" s="7">
        <v>11.549999999999999</v>
      </c>
      <c r="AB16" s="4" t="s">
        <v>202</v>
      </c>
      <c r="AC16" s="4" t="s">
        <v>177</v>
      </c>
      <c r="AD16" s="8">
        <v>0.12195121951219512</v>
      </c>
      <c r="AE16" s="7">
        <v>35.121951219512198</v>
      </c>
      <c r="AF16" s="4">
        <v>106.02</v>
      </c>
      <c r="AG16" s="4" t="s">
        <v>203</v>
      </c>
      <c r="AH16" s="8">
        <v>0.17073170731707318</v>
      </c>
      <c r="AI16" s="7">
        <v>8.2926829268292686</v>
      </c>
      <c r="AJ16" s="4" t="s">
        <v>204</v>
      </c>
      <c r="AK16" s="4" t="s">
        <v>205</v>
      </c>
      <c r="AL16" s="4">
        <v>16.600000000000001</v>
      </c>
      <c r="AM16" s="4" t="s">
        <v>147</v>
      </c>
    </row>
    <row r="17" spans="1:39" s="4" customFormat="1" ht="49.5" customHeight="1" x14ac:dyDescent="0.2">
      <c r="A17" s="22"/>
      <c r="B17" s="14">
        <v>16</v>
      </c>
      <c r="C17" s="20"/>
      <c r="D17" s="20"/>
      <c r="E17" s="4" t="s">
        <v>180</v>
      </c>
      <c r="F17" s="25"/>
      <c r="G17" s="4">
        <v>3</v>
      </c>
      <c r="H17" s="6" t="s">
        <v>55</v>
      </c>
      <c r="I17" s="4" t="s">
        <v>206</v>
      </c>
      <c r="J17" s="4" t="s">
        <v>42</v>
      </c>
      <c r="K17" s="4" t="s">
        <v>113</v>
      </c>
      <c r="L17" s="4" t="s">
        <v>207</v>
      </c>
      <c r="M17" s="4" t="s">
        <v>208</v>
      </c>
      <c r="N17" s="4" t="s">
        <v>46</v>
      </c>
      <c r="O17" s="4" t="s">
        <v>116</v>
      </c>
      <c r="P17" s="4" t="s">
        <v>48</v>
      </c>
      <c r="Q17" s="6" t="s">
        <v>209</v>
      </c>
      <c r="R17" s="4" t="s">
        <v>49</v>
      </c>
      <c r="S17" s="4" t="s">
        <v>49</v>
      </c>
      <c r="T17" s="4" t="s">
        <v>49</v>
      </c>
      <c r="U17" s="4" t="s">
        <v>49</v>
      </c>
      <c r="V17" s="4" t="s">
        <v>49</v>
      </c>
      <c r="W17" s="7">
        <v>76.679545454545462</v>
      </c>
      <c r="X17" s="4">
        <v>82</v>
      </c>
      <c r="Y17" s="6">
        <f>X17*15%</f>
        <v>12.299999999999999</v>
      </c>
      <c r="Z17" s="4">
        <v>67.5</v>
      </c>
      <c r="AA17" s="12">
        <f>Z17*15%</f>
        <v>10.125</v>
      </c>
      <c r="AB17" s="4" t="s">
        <v>210</v>
      </c>
      <c r="AC17" s="4" t="s">
        <v>211</v>
      </c>
      <c r="AD17" s="8">
        <f>AC17/AJ17</f>
        <v>0.25454545454545452</v>
      </c>
      <c r="AE17" s="7">
        <f>(1-AD17)*100*40%</f>
        <v>29.81818181818182</v>
      </c>
      <c r="AF17" s="4" t="s">
        <v>212</v>
      </c>
      <c r="AG17" s="4" t="s">
        <v>157</v>
      </c>
      <c r="AH17" s="8">
        <f>AG17/AJ17</f>
        <v>0.23636363636363636</v>
      </c>
      <c r="AI17" s="7">
        <f>(1-AH17)*100*10%</f>
        <v>7.6363636363636376</v>
      </c>
      <c r="AJ17" s="4" t="s">
        <v>158</v>
      </c>
      <c r="AK17" s="4" t="s">
        <v>213</v>
      </c>
      <c r="AL17" s="4">
        <f>AK17*20%</f>
        <v>16.8</v>
      </c>
      <c r="AM17" s="4" t="s">
        <v>214</v>
      </c>
    </row>
    <row r="18" spans="1:39" s="4" customFormat="1" ht="49.5" customHeight="1" x14ac:dyDescent="0.2">
      <c r="A18" s="22"/>
      <c r="B18" s="14">
        <v>17</v>
      </c>
      <c r="C18" s="19">
        <v>2</v>
      </c>
      <c r="D18" s="19">
        <v>3</v>
      </c>
      <c r="E18" s="4" t="s">
        <v>180</v>
      </c>
      <c r="F18" s="21" t="s">
        <v>215</v>
      </c>
      <c r="G18" s="4">
        <v>1</v>
      </c>
      <c r="H18" s="6" t="s">
        <v>55</v>
      </c>
      <c r="I18" s="4" t="s">
        <v>216</v>
      </c>
      <c r="J18" s="4" t="s">
        <v>42</v>
      </c>
      <c r="K18" s="4" t="s">
        <v>170</v>
      </c>
      <c r="L18" s="4" t="s">
        <v>217</v>
      </c>
      <c r="M18" s="4" t="s">
        <v>218</v>
      </c>
      <c r="N18" s="4" t="s">
        <v>46</v>
      </c>
      <c r="O18" s="4" t="s">
        <v>47</v>
      </c>
      <c r="P18" s="4" t="s">
        <v>185</v>
      </c>
      <c r="Q18" s="6" t="s">
        <v>219</v>
      </c>
      <c r="R18" s="4" t="s">
        <v>188</v>
      </c>
      <c r="S18" s="6" t="s">
        <v>220</v>
      </c>
      <c r="T18" s="4" t="s">
        <v>221</v>
      </c>
      <c r="U18" s="4" t="s">
        <v>49</v>
      </c>
      <c r="V18" s="4" t="s">
        <v>49</v>
      </c>
      <c r="W18" s="7">
        <v>80.452272727272728</v>
      </c>
      <c r="X18" s="4">
        <v>81.5</v>
      </c>
      <c r="Y18" s="7">
        <f>X18*15%</f>
        <v>12.225</v>
      </c>
      <c r="Z18" s="4">
        <v>66</v>
      </c>
      <c r="AA18" s="7">
        <f>Z18*15%</f>
        <v>9.9</v>
      </c>
      <c r="AB18" s="4" t="s">
        <v>202</v>
      </c>
      <c r="AC18" s="4" t="s">
        <v>222</v>
      </c>
      <c r="AD18" s="8">
        <f>AC18/AJ18</f>
        <v>0.18181818181818182</v>
      </c>
      <c r="AE18" s="7">
        <f>(1-AD18)*100*40%</f>
        <v>32.727272727272727</v>
      </c>
      <c r="AF18" s="4" t="s">
        <v>223</v>
      </c>
      <c r="AG18" s="4" t="s">
        <v>224</v>
      </c>
      <c r="AH18" s="8">
        <f>AG18/AJ18</f>
        <v>0.2</v>
      </c>
      <c r="AI18" s="7">
        <f>(1-AH18)*100*10%</f>
        <v>8</v>
      </c>
      <c r="AJ18" s="4" t="s">
        <v>158</v>
      </c>
      <c r="AK18" s="4" t="s">
        <v>225</v>
      </c>
      <c r="AL18" s="4">
        <f>AK18*20%</f>
        <v>17.600000000000001</v>
      </c>
      <c r="AM18" s="4" t="s">
        <v>49</v>
      </c>
    </row>
    <row r="19" spans="1:39" s="4" customFormat="1" ht="49.5" customHeight="1" x14ac:dyDescent="0.2">
      <c r="A19" s="22"/>
      <c r="B19" s="14">
        <v>18</v>
      </c>
      <c r="C19" s="22"/>
      <c r="D19" s="22"/>
      <c r="E19" s="4" t="s">
        <v>180</v>
      </c>
      <c r="F19" s="21"/>
      <c r="G19" s="4">
        <v>2</v>
      </c>
      <c r="H19" s="6" t="s">
        <v>226</v>
      </c>
      <c r="I19" s="4" t="s">
        <v>227</v>
      </c>
      <c r="J19" s="4" t="s">
        <v>42</v>
      </c>
      <c r="K19" s="6" t="s">
        <v>228</v>
      </c>
      <c r="L19" s="4" t="s">
        <v>229</v>
      </c>
      <c r="M19" s="4" t="s">
        <v>230</v>
      </c>
      <c r="N19" s="4" t="s">
        <v>46</v>
      </c>
      <c r="O19" s="4" t="s">
        <v>47</v>
      </c>
      <c r="P19" s="4" t="s">
        <v>48</v>
      </c>
      <c r="Q19" s="4" t="s">
        <v>189</v>
      </c>
      <c r="R19" s="4" t="s">
        <v>154</v>
      </c>
      <c r="S19" s="4" t="s">
        <v>231</v>
      </c>
      <c r="T19" s="6" t="s">
        <v>232</v>
      </c>
      <c r="U19" s="4" t="s">
        <v>141</v>
      </c>
      <c r="V19" s="4" t="s">
        <v>233</v>
      </c>
      <c r="W19" s="7">
        <v>76.216304347826096</v>
      </c>
      <c r="X19" s="4">
        <v>82.5</v>
      </c>
      <c r="Y19" s="7">
        <v>12.375</v>
      </c>
      <c r="Z19" s="4">
        <v>71</v>
      </c>
      <c r="AA19" s="7">
        <v>10.65</v>
      </c>
      <c r="AB19" s="4" t="s">
        <v>234</v>
      </c>
      <c r="AC19" s="4" t="s">
        <v>235</v>
      </c>
      <c r="AD19" s="8">
        <v>0.24637681159420291</v>
      </c>
      <c r="AE19" s="7">
        <v>30.14492753623189</v>
      </c>
      <c r="AF19" s="4" t="s">
        <v>236</v>
      </c>
      <c r="AG19" s="4" t="s">
        <v>237</v>
      </c>
      <c r="AH19" s="8">
        <v>0.27536231884057971</v>
      </c>
      <c r="AI19" s="7">
        <v>7.2463768115942031</v>
      </c>
      <c r="AJ19" s="4">
        <v>69</v>
      </c>
      <c r="AK19" s="4" t="s">
        <v>238</v>
      </c>
      <c r="AL19" s="4">
        <v>15.8</v>
      </c>
      <c r="AM19" s="4" t="s">
        <v>49</v>
      </c>
    </row>
    <row r="20" spans="1:39" s="4" customFormat="1" ht="49.5" customHeight="1" x14ac:dyDescent="0.2">
      <c r="A20" s="20"/>
      <c r="B20" s="14">
        <v>19</v>
      </c>
      <c r="C20" s="20"/>
      <c r="D20" s="20"/>
      <c r="E20" s="4" t="s">
        <v>180</v>
      </c>
      <c r="F20" s="21"/>
      <c r="G20" s="4">
        <v>3</v>
      </c>
      <c r="H20" s="6" t="s">
        <v>239</v>
      </c>
      <c r="I20" s="4" t="s">
        <v>240</v>
      </c>
      <c r="J20" s="4" t="s">
        <v>42</v>
      </c>
      <c r="K20" s="4" t="s">
        <v>113</v>
      </c>
      <c r="L20" s="4" t="s">
        <v>207</v>
      </c>
      <c r="M20" s="4" t="s">
        <v>241</v>
      </c>
      <c r="N20" s="4" t="s">
        <v>139</v>
      </c>
      <c r="O20" s="4" t="s">
        <v>116</v>
      </c>
      <c r="P20" s="4" t="s">
        <v>48</v>
      </c>
      <c r="Q20" s="4" t="s">
        <v>189</v>
      </c>
      <c r="R20" s="4" t="s">
        <v>101</v>
      </c>
      <c r="S20" s="4" t="s">
        <v>242</v>
      </c>
      <c r="T20" s="4" t="s">
        <v>231</v>
      </c>
      <c r="U20" s="4" t="s">
        <v>243</v>
      </c>
      <c r="V20" s="6" t="s">
        <v>244</v>
      </c>
      <c r="W20" s="7">
        <v>83.478571428571442</v>
      </c>
      <c r="X20" s="6">
        <v>90</v>
      </c>
      <c r="Y20" s="6">
        <v>13.5</v>
      </c>
      <c r="Z20" s="6">
        <v>66</v>
      </c>
      <c r="AA20" s="12">
        <v>9.9</v>
      </c>
      <c r="AB20" s="4" t="s">
        <v>175</v>
      </c>
      <c r="AC20" s="4" t="s">
        <v>245</v>
      </c>
      <c r="AD20" s="8">
        <v>0.14285714285714285</v>
      </c>
      <c r="AE20" s="7">
        <v>34.285714285714292</v>
      </c>
      <c r="AF20" s="4" t="s">
        <v>246</v>
      </c>
      <c r="AG20" s="4" t="s">
        <v>247</v>
      </c>
      <c r="AH20" s="8">
        <v>0.16071428571428573</v>
      </c>
      <c r="AI20" s="7">
        <v>8.3928571428571441</v>
      </c>
      <c r="AJ20" s="4">
        <v>56</v>
      </c>
      <c r="AK20" s="4">
        <v>87</v>
      </c>
      <c r="AL20" s="4">
        <v>17.400000000000002</v>
      </c>
      <c r="AM20" s="4" t="s">
        <v>49</v>
      </c>
    </row>
    <row r="21" spans="1:39" s="4" customFormat="1" ht="49.5" customHeight="1" x14ac:dyDescent="0.2">
      <c r="A21" s="16">
        <v>0.61458333333333337</v>
      </c>
      <c r="B21" s="14">
        <v>20</v>
      </c>
      <c r="C21" s="19">
        <v>2</v>
      </c>
      <c r="D21" s="19">
        <v>3</v>
      </c>
      <c r="E21" s="4" t="s">
        <v>180</v>
      </c>
      <c r="F21" s="21" t="s">
        <v>248</v>
      </c>
      <c r="G21" s="4">
        <v>1</v>
      </c>
      <c r="H21" s="6" t="s">
        <v>55</v>
      </c>
      <c r="I21" s="4" t="s">
        <v>249</v>
      </c>
      <c r="J21" s="4" t="s">
        <v>42</v>
      </c>
      <c r="K21" s="4" t="s">
        <v>128</v>
      </c>
      <c r="L21" s="4" t="s">
        <v>250</v>
      </c>
      <c r="M21" s="4" t="s">
        <v>251</v>
      </c>
      <c r="N21" s="4" t="s">
        <v>139</v>
      </c>
      <c r="O21" s="4" t="s">
        <v>47</v>
      </c>
      <c r="P21" s="4" t="s">
        <v>185</v>
      </c>
      <c r="Q21" s="4" t="s">
        <v>252</v>
      </c>
      <c r="R21" s="4" t="s">
        <v>173</v>
      </c>
      <c r="S21" s="4" t="s">
        <v>49</v>
      </c>
      <c r="T21" s="4" t="s">
        <v>49</v>
      </c>
      <c r="U21" s="4" t="s">
        <v>49</v>
      </c>
      <c r="V21" s="4" t="s">
        <v>49</v>
      </c>
      <c r="W21" s="7">
        <v>94.611697247706417</v>
      </c>
      <c r="X21" s="4">
        <v>90.5</v>
      </c>
      <c r="Y21" s="7">
        <v>13.574999999999999</v>
      </c>
      <c r="Z21" s="4">
        <v>86</v>
      </c>
      <c r="AA21" s="7">
        <v>12.9</v>
      </c>
      <c r="AB21" s="4" t="s">
        <v>253</v>
      </c>
      <c r="AC21" s="4" t="s">
        <v>91</v>
      </c>
      <c r="AD21" s="8">
        <v>9.1743119266055051E-3</v>
      </c>
      <c r="AE21" s="7">
        <v>39.633027522935784</v>
      </c>
      <c r="AF21" s="4" t="s">
        <v>254</v>
      </c>
      <c r="AG21" s="4" t="s">
        <v>157</v>
      </c>
      <c r="AH21" s="8">
        <v>5.9633027522935783E-2</v>
      </c>
      <c r="AI21" s="7">
        <v>9.4036697247706424</v>
      </c>
      <c r="AJ21" s="4" t="s">
        <v>255</v>
      </c>
      <c r="AK21" s="4" t="s">
        <v>256</v>
      </c>
      <c r="AL21" s="4">
        <v>19.100000000000001</v>
      </c>
      <c r="AM21" s="4" t="s">
        <v>257</v>
      </c>
    </row>
    <row r="22" spans="1:39" s="4" customFormat="1" ht="49.5" customHeight="1" x14ac:dyDescent="0.2">
      <c r="A22" s="22"/>
      <c r="B22" s="14">
        <v>21</v>
      </c>
      <c r="C22" s="22"/>
      <c r="D22" s="22"/>
      <c r="E22" s="4" t="s">
        <v>180</v>
      </c>
      <c r="F22" s="21"/>
      <c r="G22" s="4">
        <v>2</v>
      </c>
      <c r="H22" s="6" t="s">
        <v>55</v>
      </c>
      <c r="I22" s="4" t="s">
        <v>258</v>
      </c>
      <c r="J22" s="4" t="s">
        <v>42</v>
      </c>
      <c r="K22" s="4" t="s">
        <v>170</v>
      </c>
      <c r="L22" s="4" t="s">
        <v>149</v>
      </c>
      <c r="M22" s="4" t="s">
        <v>259</v>
      </c>
      <c r="N22" s="4" t="s">
        <v>46</v>
      </c>
      <c r="O22" s="4" t="s">
        <v>47</v>
      </c>
      <c r="P22" s="4" t="s">
        <v>48</v>
      </c>
      <c r="Q22" s="4" t="s">
        <v>163</v>
      </c>
      <c r="R22" s="4" t="s">
        <v>49</v>
      </c>
      <c r="S22" s="4" t="s">
        <v>49</v>
      </c>
      <c r="T22" s="4" t="s">
        <v>49</v>
      </c>
      <c r="U22" s="4" t="s">
        <v>49</v>
      </c>
      <c r="V22" s="4" t="s">
        <v>49</v>
      </c>
      <c r="W22" s="7">
        <v>88.518378378378372</v>
      </c>
      <c r="X22" s="4">
        <v>84</v>
      </c>
      <c r="Y22" s="7">
        <v>12.6</v>
      </c>
      <c r="Z22" s="4">
        <v>64</v>
      </c>
      <c r="AA22" s="7">
        <v>9.6</v>
      </c>
      <c r="AB22" s="4" t="s">
        <v>260</v>
      </c>
      <c r="AC22" s="4" t="s">
        <v>91</v>
      </c>
      <c r="AD22" s="8">
        <v>2.7027027027027029E-2</v>
      </c>
      <c r="AE22" s="7">
        <v>38.918918918918926</v>
      </c>
      <c r="AF22" s="4" t="s">
        <v>261</v>
      </c>
      <c r="AG22" s="4" t="s">
        <v>70</v>
      </c>
      <c r="AH22" s="8">
        <v>5.4054054054054057E-2</v>
      </c>
      <c r="AI22" s="7">
        <v>9.4594594594594597</v>
      </c>
      <c r="AJ22" s="4">
        <v>74</v>
      </c>
      <c r="AK22" s="4" t="s">
        <v>262</v>
      </c>
      <c r="AL22" s="4">
        <v>17.940000000000001</v>
      </c>
      <c r="AM22" s="4" t="s">
        <v>49</v>
      </c>
    </row>
    <row r="23" spans="1:39" s="4" customFormat="1" ht="49.5" customHeight="1" x14ac:dyDescent="0.2">
      <c r="A23" s="22"/>
      <c r="B23" s="14">
        <v>22</v>
      </c>
      <c r="C23" s="20"/>
      <c r="D23" s="20"/>
      <c r="E23" s="4" t="s">
        <v>180</v>
      </c>
      <c r="F23" s="21"/>
      <c r="G23" s="4">
        <v>3</v>
      </c>
      <c r="H23" s="6" t="s">
        <v>55</v>
      </c>
      <c r="I23" s="4" t="s">
        <v>263</v>
      </c>
      <c r="J23" s="4" t="s">
        <v>42</v>
      </c>
      <c r="K23" s="4" t="s">
        <v>128</v>
      </c>
      <c r="L23" s="4" t="s">
        <v>161</v>
      </c>
      <c r="M23" s="4" t="s">
        <v>264</v>
      </c>
      <c r="N23" s="4" t="s">
        <v>46</v>
      </c>
      <c r="O23" s="4" t="s">
        <v>47</v>
      </c>
      <c r="P23" s="4" t="s">
        <v>48</v>
      </c>
      <c r="Q23" s="4" t="s">
        <v>163</v>
      </c>
      <c r="R23" s="4" t="s">
        <v>173</v>
      </c>
      <c r="S23" s="4" t="s">
        <v>141</v>
      </c>
      <c r="T23" s="4" t="s">
        <v>131</v>
      </c>
      <c r="U23" s="4" t="s">
        <v>164</v>
      </c>
      <c r="V23" s="4" t="s">
        <v>89</v>
      </c>
      <c r="W23" s="7">
        <v>83.469871794871793</v>
      </c>
      <c r="X23" s="4">
        <v>84.5</v>
      </c>
      <c r="Y23" s="7">
        <v>12.674999999999999</v>
      </c>
      <c r="Z23" s="4">
        <v>80</v>
      </c>
      <c r="AA23" s="7">
        <v>12</v>
      </c>
      <c r="AB23" s="4" t="s">
        <v>265</v>
      </c>
      <c r="AC23" s="4" t="s">
        <v>203</v>
      </c>
      <c r="AD23" s="8">
        <v>0.17948717948717949</v>
      </c>
      <c r="AE23" s="7">
        <v>32.820512820512818</v>
      </c>
      <c r="AF23" s="4" t="s">
        <v>266</v>
      </c>
      <c r="AG23" s="4" t="s">
        <v>70</v>
      </c>
      <c r="AH23" s="8">
        <v>0.10256410256410256</v>
      </c>
      <c r="AI23" s="7">
        <v>8.9743589743589762</v>
      </c>
      <c r="AJ23" s="4" t="s">
        <v>167</v>
      </c>
      <c r="AK23" s="4" t="s">
        <v>134</v>
      </c>
      <c r="AL23" s="4">
        <v>17</v>
      </c>
      <c r="AM23" s="4" t="s">
        <v>147</v>
      </c>
    </row>
    <row r="24" spans="1:39" s="4" customFormat="1" ht="49.5" customHeight="1" x14ac:dyDescent="0.2">
      <c r="A24" s="22"/>
      <c r="B24" s="14">
        <v>23</v>
      </c>
      <c r="C24" s="19">
        <v>2</v>
      </c>
      <c r="D24" s="19">
        <v>3</v>
      </c>
      <c r="E24" s="4" t="s">
        <v>180</v>
      </c>
      <c r="F24" s="21" t="s">
        <v>267</v>
      </c>
      <c r="G24" s="4">
        <v>1</v>
      </c>
      <c r="H24" s="6" t="s">
        <v>55</v>
      </c>
      <c r="I24" s="4" t="s">
        <v>268</v>
      </c>
      <c r="J24" s="4" t="s">
        <v>42</v>
      </c>
      <c r="K24" s="4" t="s">
        <v>269</v>
      </c>
      <c r="L24" s="4" t="s">
        <v>270</v>
      </c>
      <c r="M24" s="4" t="s">
        <v>271</v>
      </c>
      <c r="N24" s="4" t="s">
        <v>139</v>
      </c>
      <c r="O24" s="4" t="s">
        <v>272</v>
      </c>
      <c r="P24" s="4" t="s">
        <v>48</v>
      </c>
      <c r="Q24" s="4" t="s">
        <v>273</v>
      </c>
      <c r="R24" s="4" t="s">
        <v>274</v>
      </c>
      <c r="S24" s="4" t="s">
        <v>275</v>
      </c>
      <c r="T24" s="4" t="s">
        <v>49</v>
      </c>
      <c r="U24" s="4" t="s">
        <v>49</v>
      </c>
      <c r="V24" s="4" t="s">
        <v>49</v>
      </c>
      <c r="W24" s="7">
        <v>89.454591836734693</v>
      </c>
      <c r="X24" s="4">
        <v>83.5</v>
      </c>
      <c r="Y24" s="7">
        <v>12.525</v>
      </c>
      <c r="Z24" s="4">
        <v>75</v>
      </c>
      <c r="AA24" s="7">
        <v>11.25</v>
      </c>
      <c r="AB24" s="4" t="s">
        <v>276</v>
      </c>
      <c r="AC24" s="4" t="s">
        <v>81</v>
      </c>
      <c r="AD24" s="8">
        <v>2.0408163265306121E-2</v>
      </c>
      <c r="AE24" s="7">
        <v>39.183673469387756</v>
      </c>
      <c r="AF24" s="4" t="s">
        <v>277</v>
      </c>
      <c r="AG24" s="4" t="s">
        <v>81</v>
      </c>
      <c r="AH24" s="8">
        <v>2.0408163265306121E-2</v>
      </c>
      <c r="AI24" s="7">
        <v>9.795918367346939</v>
      </c>
      <c r="AJ24" s="4" t="s">
        <v>278</v>
      </c>
      <c r="AK24" s="4" t="s">
        <v>279</v>
      </c>
      <c r="AL24" s="4">
        <v>16.7</v>
      </c>
      <c r="AM24" s="4" t="s">
        <v>49</v>
      </c>
    </row>
    <row r="25" spans="1:39" s="4" customFormat="1" ht="49.5" customHeight="1" x14ac:dyDescent="0.2">
      <c r="A25" s="22"/>
      <c r="B25" s="14">
        <v>24</v>
      </c>
      <c r="C25" s="22"/>
      <c r="D25" s="22"/>
      <c r="E25" s="4" t="s">
        <v>180</v>
      </c>
      <c r="F25" s="21"/>
      <c r="G25" s="4">
        <v>2</v>
      </c>
      <c r="H25" s="6" t="s">
        <v>55</v>
      </c>
      <c r="I25" s="4" t="s">
        <v>280</v>
      </c>
      <c r="J25" s="4" t="s">
        <v>42</v>
      </c>
      <c r="K25" s="4" t="s">
        <v>170</v>
      </c>
      <c r="L25" s="4" t="s">
        <v>183</v>
      </c>
      <c r="M25" s="4" t="s">
        <v>281</v>
      </c>
      <c r="N25" s="4" t="s">
        <v>139</v>
      </c>
      <c r="O25" s="4" t="s">
        <v>47</v>
      </c>
      <c r="P25" s="4" t="s">
        <v>185</v>
      </c>
      <c r="Q25" s="4" t="s">
        <v>141</v>
      </c>
      <c r="R25" s="4" t="s">
        <v>188</v>
      </c>
      <c r="S25" s="4" t="s">
        <v>201</v>
      </c>
      <c r="T25" s="6" t="s">
        <v>282</v>
      </c>
      <c r="U25" s="6" t="s">
        <v>244</v>
      </c>
      <c r="V25" s="6" t="s">
        <v>283</v>
      </c>
      <c r="W25" s="7">
        <v>88.526923076923083</v>
      </c>
      <c r="X25" s="6">
        <v>83</v>
      </c>
      <c r="Y25" s="7">
        <v>12.45</v>
      </c>
      <c r="Z25" s="6">
        <v>70</v>
      </c>
      <c r="AA25" s="7">
        <v>10.5</v>
      </c>
      <c r="AB25" s="4" t="s">
        <v>284</v>
      </c>
      <c r="AC25" s="4" t="s">
        <v>125</v>
      </c>
      <c r="AD25" s="8">
        <v>3.8461538461538464E-2</v>
      </c>
      <c r="AE25" s="7">
        <v>38.461538461538467</v>
      </c>
      <c r="AF25" s="4" t="s">
        <v>285</v>
      </c>
      <c r="AG25" s="4" t="s">
        <v>125</v>
      </c>
      <c r="AH25" s="8">
        <v>3.8461538461538464E-2</v>
      </c>
      <c r="AI25" s="7">
        <v>9.6153846153846168</v>
      </c>
      <c r="AJ25" s="4" t="s">
        <v>286</v>
      </c>
      <c r="AK25" s="4" t="s">
        <v>287</v>
      </c>
      <c r="AL25" s="4">
        <v>17.5</v>
      </c>
      <c r="AM25" s="4" t="s">
        <v>49</v>
      </c>
    </row>
    <row r="26" spans="1:39" s="4" customFormat="1" ht="46.5" customHeight="1" x14ac:dyDescent="0.2">
      <c r="A26" s="20"/>
      <c r="B26" s="14">
        <v>25</v>
      </c>
      <c r="C26" s="20"/>
      <c r="D26" s="20"/>
      <c r="E26" s="4" t="s">
        <v>180</v>
      </c>
      <c r="F26" s="21"/>
      <c r="G26" s="4">
        <v>3</v>
      </c>
      <c r="H26" s="6" t="s">
        <v>55</v>
      </c>
      <c r="I26" s="4" t="s">
        <v>288</v>
      </c>
      <c r="J26" s="4" t="s">
        <v>42</v>
      </c>
      <c r="K26" s="4" t="s">
        <v>289</v>
      </c>
      <c r="L26" s="6" t="s">
        <v>290</v>
      </c>
      <c r="M26" s="4" t="s">
        <v>291</v>
      </c>
      <c r="N26" s="4" t="s">
        <v>46</v>
      </c>
      <c r="O26" s="4" t="s">
        <v>47</v>
      </c>
      <c r="P26" s="4" t="s">
        <v>48</v>
      </c>
      <c r="Q26" s="4" t="s">
        <v>141</v>
      </c>
      <c r="R26" s="4" t="s">
        <v>163</v>
      </c>
      <c r="S26" s="4" t="s">
        <v>49</v>
      </c>
      <c r="T26" s="4" t="s">
        <v>49</v>
      </c>
      <c r="U26" s="4" t="s">
        <v>49</v>
      </c>
      <c r="V26" s="4" t="s">
        <v>49</v>
      </c>
      <c r="W26" s="7">
        <v>87.338461538461544</v>
      </c>
      <c r="X26" s="4">
        <v>78</v>
      </c>
      <c r="Y26" s="7">
        <v>11.7</v>
      </c>
      <c r="Z26" s="4">
        <v>76</v>
      </c>
      <c r="AA26" s="7">
        <v>11.4</v>
      </c>
      <c r="AB26" s="4" t="s">
        <v>260</v>
      </c>
      <c r="AC26" s="4">
        <v>4</v>
      </c>
      <c r="AD26" s="8">
        <v>7.6923076923076927E-2</v>
      </c>
      <c r="AE26" s="7">
        <v>36.923076923076927</v>
      </c>
      <c r="AF26" s="4" t="s">
        <v>292</v>
      </c>
      <c r="AG26" s="4">
        <v>2</v>
      </c>
      <c r="AH26" s="8">
        <v>3.8461538461538464E-2</v>
      </c>
      <c r="AI26" s="7">
        <v>9.6153846153846168</v>
      </c>
      <c r="AJ26" s="4">
        <v>52</v>
      </c>
      <c r="AK26" s="4" t="s">
        <v>293</v>
      </c>
      <c r="AL26" s="4">
        <v>17.7</v>
      </c>
      <c r="AM26" s="4" t="s">
        <v>49</v>
      </c>
    </row>
    <row r="27" spans="1:39" s="4" customFormat="1" ht="49.5" customHeight="1" x14ac:dyDescent="0.2">
      <c r="A27" s="16">
        <v>0.625</v>
      </c>
      <c r="B27" s="14">
        <v>26</v>
      </c>
      <c r="C27" s="19">
        <v>2</v>
      </c>
      <c r="D27" s="19">
        <v>3</v>
      </c>
      <c r="E27" s="4" t="s">
        <v>180</v>
      </c>
      <c r="F27" s="21" t="s">
        <v>294</v>
      </c>
      <c r="G27" s="4">
        <v>1</v>
      </c>
      <c r="H27" s="6" t="s">
        <v>55</v>
      </c>
      <c r="I27" s="4" t="s">
        <v>295</v>
      </c>
      <c r="J27" s="4" t="s">
        <v>42</v>
      </c>
      <c r="K27" s="4" t="s">
        <v>113</v>
      </c>
      <c r="L27" s="4" t="s">
        <v>207</v>
      </c>
      <c r="M27" s="4" t="s">
        <v>296</v>
      </c>
      <c r="N27" s="4" t="s">
        <v>46</v>
      </c>
      <c r="O27" s="4" t="s">
        <v>116</v>
      </c>
      <c r="P27" s="4" t="s">
        <v>48</v>
      </c>
      <c r="Q27" s="6" t="s">
        <v>297</v>
      </c>
      <c r="R27" s="4" t="s">
        <v>243</v>
      </c>
      <c r="S27" s="4" t="s">
        <v>298</v>
      </c>
      <c r="T27" s="4" t="s">
        <v>118</v>
      </c>
      <c r="U27" s="4" t="s">
        <v>119</v>
      </c>
      <c r="V27" s="4" t="s">
        <v>49</v>
      </c>
      <c r="W27" s="7">
        <v>88.51428571428572</v>
      </c>
      <c r="X27" s="4">
        <v>82</v>
      </c>
      <c r="Y27" s="6">
        <v>12.299999999999999</v>
      </c>
      <c r="Z27" s="4">
        <v>70</v>
      </c>
      <c r="AA27" s="12">
        <v>10.5</v>
      </c>
      <c r="AB27" s="4" t="s">
        <v>299</v>
      </c>
      <c r="AC27" s="4" t="s">
        <v>91</v>
      </c>
      <c r="AD27" s="8">
        <v>3.5714285714285712E-2</v>
      </c>
      <c r="AE27" s="7">
        <f>(1-AD27)*100*40%</f>
        <v>38.571428571428577</v>
      </c>
      <c r="AF27" s="4" t="s">
        <v>300</v>
      </c>
      <c r="AG27" s="4" t="s">
        <v>91</v>
      </c>
      <c r="AH27" s="8">
        <v>3.5714285714285712E-2</v>
      </c>
      <c r="AI27" s="7">
        <f>(1-AH27)*100*10%</f>
        <v>9.6428571428571441</v>
      </c>
      <c r="AJ27" s="4" t="s">
        <v>301</v>
      </c>
      <c r="AK27" s="4">
        <v>87.5</v>
      </c>
      <c r="AL27" s="4">
        <f>AK27*20%</f>
        <v>17.5</v>
      </c>
      <c r="AM27" s="4" t="s">
        <v>49</v>
      </c>
    </row>
    <row r="28" spans="1:39" s="4" customFormat="1" ht="49.5" customHeight="1" x14ac:dyDescent="0.2">
      <c r="A28" s="22"/>
      <c r="B28" s="14">
        <v>27</v>
      </c>
      <c r="C28" s="22"/>
      <c r="D28" s="22"/>
      <c r="E28" s="4" t="s">
        <v>180</v>
      </c>
      <c r="F28" s="21"/>
      <c r="G28" s="4">
        <v>2</v>
      </c>
      <c r="H28" s="6" t="s">
        <v>55</v>
      </c>
      <c r="I28" s="4" t="s">
        <v>302</v>
      </c>
      <c r="J28" s="4" t="s">
        <v>42</v>
      </c>
      <c r="K28" s="6" t="s">
        <v>303</v>
      </c>
      <c r="L28" s="6" t="s">
        <v>304</v>
      </c>
      <c r="M28" s="4" t="s">
        <v>305</v>
      </c>
      <c r="N28" s="4" t="s">
        <v>139</v>
      </c>
      <c r="O28" s="4" t="s">
        <v>47</v>
      </c>
      <c r="P28" s="4" t="s">
        <v>185</v>
      </c>
      <c r="Q28" s="6" t="s">
        <v>306</v>
      </c>
      <c r="R28" s="4" t="s">
        <v>307</v>
      </c>
      <c r="S28" s="4" t="s">
        <v>308</v>
      </c>
      <c r="T28" s="4" t="s">
        <v>309</v>
      </c>
      <c r="U28" s="4" t="s">
        <v>141</v>
      </c>
      <c r="V28" s="4" t="s">
        <v>275</v>
      </c>
      <c r="W28" s="7">
        <v>88.229545454545459</v>
      </c>
      <c r="X28" s="4">
        <v>85.5</v>
      </c>
      <c r="Y28" s="7">
        <v>12.824999999999999</v>
      </c>
      <c r="Z28" s="4">
        <v>77</v>
      </c>
      <c r="AA28" s="7">
        <v>11.549999999999999</v>
      </c>
      <c r="AB28" s="4" t="s">
        <v>260</v>
      </c>
      <c r="AC28" s="4">
        <v>1</v>
      </c>
      <c r="AD28" s="8">
        <v>9.0909090909090912E-2</v>
      </c>
      <c r="AE28" s="7">
        <v>36.363636363636367</v>
      </c>
      <c r="AF28" s="4">
        <v>102.83</v>
      </c>
      <c r="AG28" s="4">
        <v>1</v>
      </c>
      <c r="AH28" s="8">
        <v>9.0909090909090912E-2</v>
      </c>
      <c r="AI28" s="7">
        <v>9.0909090909090917</v>
      </c>
      <c r="AJ28" s="4">
        <v>11</v>
      </c>
      <c r="AK28" s="4" t="s">
        <v>310</v>
      </c>
      <c r="AL28" s="4">
        <v>18.400000000000002</v>
      </c>
      <c r="AM28" s="4" t="s">
        <v>311</v>
      </c>
    </row>
    <row r="29" spans="1:39" s="4" customFormat="1" ht="49.5" customHeight="1" x14ac:dyDescent="0.2">
      <c r="A29" s="22"/>
      <c r="B29" s="14">
        <v>28</v>
      </c>
      <c r="C29" s="20"/>
      <c r="D29" s="20"/>
      <c r="E29" s="4" t="s">
        <v>180</v>
      </c>
      <c r="F29" s="21"/>
      <c r="G29" s="4">
        <v>3</v>
      </c>
      <c r="H29" s="6" t="s">
        <v>55</v>
      </c>
      <c r="I29" s="4" t="s">
        <v>312</v>
      </c>
      <c r="J29" s="4" t="s">
        <v>42</v>
      </c>
      <c r="K29" s="4" t="s">
        <v>113</v>
      </c>
      <c r="L29" s="4" t="s">
        <v>161</v>
      </c>
      <c r="M29" s="4" t="s">
        <v>313</v>
      </c>
      <c r="N29" s="4" t="s">
        <v>46</v>
      </c>
      <c r="O29" s="4" t="s">
        <v>116</v>
      </c>
      <c r="P29" s="4" t="s">
        <v>48</v>
      </c>
      <c r="Q29" s="6" t="s">
        <v>306</v>
      </c>
      <c r="R29" s="4" t="s">
        <v>49</v>
      </c>
      <c r="S29" s="4" t="s">
        <v>49</v>
      </c>
      <c r="T29" s="4" t="s">
        <v>49</v>
      </c>
      <c r="U29" s="4" t="s">
        <v>49</v>
      </c>
      <c r="V29" s="4" t="s">
        <v>49</v>
      </c>
      <c r="W29" s="7">
        <v>86.331250000000011</v>
      </c>
      <c r="X29" s="4">
        <v>88.5</v>
      </c>
      <c r="Y29" s="7">
        <v>13.275</v>
      </c>
      <c r="Z29" s="4">
        <v>57</v>
      </c>
      <c r="AA29" s="7">
        <v>8.5499999999999989</v>
      </c>
      <c r="AB29" s="4" t="s">
        <v>314</v>
      </c>
      <c r="AC29" s="4" t="s">
        <v>177</v>
      </c>
      <c r="AD29" s="8">
        <v>7.8125E-2</v>
      </c>
      <c r="AE29" s="7">
        <v>36.875</v>
      </c>
      <c r="AF29" s="4" t="s">
        <v>315</v>
      </c>
      <c r="AG29" s="4" t="s">
        <v>125</v>
      </c>
      <c r="AH29" s="8">
        <v>4.6875E-2</v>
      </c>
      <c r="AI29" s="7">
        <v>9.53125</v>
      </c>
      <c r="AJ29" s="4" t="s">
        <v>316</v>
      </c>
      <c r="AK29" s="4" t="s">
        <v>159</v>
      </c>
      <c r="AL29" s="4">
        <v>18.100000000000001</v>
      </c>
      <c r="AM29" s="4" t="s">
        <v>49</v>
      </c>
    </row>
    <row r="30" spans="1:39" s="4" customFormat="1" ht="49.5" customHeight="1" x14ac:dyDescent="0.2">
      <c r="A30" s="22"/>
      <c r="B30" s="14">
        <v>29</v>
      </c>
      <c r="C30" s="19">
        <v>2</v>
      </c>
      <c r="D30" s="19">
        <v>3</v>
      </c>
      <c r="E30" s="4" t="s">
        <v>180</v>
      </c>
      <c r="F30" s="21" t="s">
        <v>317</v>
      </c>
      <c r="G30" s="4">
        <v>1</v>
      </c>
      <c r="H30" s="6" t="s">
        <v>55</v>
      </c>
      <c r="I30" s="4" t="s">
        <v>318</v>
      </c>
      <c r="J30" s="4" t="s">
        <v>42</v>
      </c>
      <c r="K30" s="4" t="s">
        <v>319</v>
      </c>
      <c r="L30" s="4" t="s">
        <v>320</v>
      </c>
      <c r="M30" s="4" t="s">
        <v>321</v>
      </c>
      <c r="N30" s="4" t="s">
        <v>46</v>
      </c>
      <c r="O30" s="4" t="s">
        <v>100</v>
      </c>
      <c r="P30" s="4" t="s">
        <v>48</v>
      </c>
      <c r="Q30" s="4" t="s">
        <v>322</v>
      </c>
      <c r="R30" s="4" t="s">
        <v>152</v>
      </c>
      <c r="S30" s="4" t="s">
        <v>323</v>
      </c>
      <c r="T30" s="4" t="s">
        <v>324</v>
      </c>
      <c r="U30" s="4" t="s">
        <v>325</v>
      </c>
      <c r="V30" s="4" t="s">
        <v>326</v>
      </c>
      <c r="W30" s="7">
        <v>85.895945945945954</v>
      </c>
      <c r="X30" s="4">
        <v>70</v>
      </c>
      <c r="Y30" s="7">
        <v>10.5</v>
      </c>
      <c r="Z30" s="4">
        <v>77</v>
      </c>
      <c r="AA30" s="4">
        <v>11.549999999999999</v>
      </c>
      <c r="AB30" s="4" t="s">
        <v>327</v>
      </c>
      <c r="AC30" s="4" t="s">
        <v>61</v>
      </c>
      <c r="AD30" s="8">
        <v>8.1081081081081086E-2</v>
      </c>
      <c r="AE30" s="7">
        <v>36.756756756756758</v>
      </c>
      <c r="AF30" s="4" t="s">
        <v>328</v>
      </c>
      <c r="AG30" s="4" t="s">
        <v>61</v>
      </c>
      <c r="AH30" s="8">
        <v>8.1081081081081086E-2</v>
      </c>
      <c r="AI30" s="7">
        <v>9.1891891891891895</v>
      </c>
      <c r="AJ30" s="4" t="s">
        <v>178</v>
      </c>
      <c r="AK30" s="4" t="s">
        <v>329</v>
      </c>
      <c r="AL30" s="4">
        <v>17.900000000000002</v>
      </c>
      <c r="AM30" s="4" t="s">
        <v>49</v>
      </c>
    </row>
    <row r="31" spans="1:39" s="4" customFormat="1" ht="49.5" customHeight="1" x14ac:dyDescent="0.2">
      <c r="A31" s="22"/>
      <c r="B31" s="14">
        <v>30</v>
      </c>
      <c r="C31" s="22"/>
      <c r="D31" s="22"/>
      <c r="E31" s="4" t="s">
        <v>180</v>
      </c>
      <c r="F31" s="21"/>
      <c r="G31" s="4">
        <v>2</v>
      </c>
      <c r="H31" s="6" t="s">
        <v>55</v>
      </c>
      <c r="I31" s="4" t="s">
        <v>330</v>
      </c>
      <c r="J31" s="4" t="s">
        <v>42</v>
      </c>
      <c r="K31" s="4" t="s">
        <v>269</v>
      </c>
      <c r="L31" s="4" t="s">
        <v>331</v>
      </c>
      <c r="M31" s="4" t="s">
        <v>332</v>
      </c>
      <c r="N31" s="4" t="s">
        <v>139</v>
      </c>
      <c r="O31" s="4" t="s">
        <v>272</v>
      </c>
      <c r="P31" s="4" t="s">
        <v>48</v>
      </c>
      <c r="Q31" s="4" t="s">
        <v>298</v>
      </c>
      <c r="R31" s="4" t="s">
        <v>242</v>
      </c>
      <c r="S31" s="4" t="s">
        <v>49</v>
      </c>
      <c r="T31" s="4" t="s">
        <v>49</v>
      </c>
      <c r="U31" s="4" t="s">
        <v>49</v>
      </c>
      <c r="V31" s="4" t="s">
        <v>49</v>
      </c>
      <c r="W31" s="7">
        <v>84.713725490196083</v>
      </c>
      <c r="X31" s="4">
        <v>84</v>
      </c>
      <c r="Y31" s="7">
        <v>12.6</v>
      </c>
      <c r="Z31" s="4">
        <v>80</v>
      </c>
      <c r="AA31" s="7">
        <v>12</v>
      </c>
      <c r="AB31" s="4" t="s">
        <v>333</v>
      </c>
      <c r="AC31" s="4" t="s">
        <v>70</v>
      </c>
      <c r="AD31" s="8">
        <v>7.8431372549019607E-2</v>
      </c>
      <c r="AE31" s="7">
        <v>36.86274509803922</v>
      </c>
      <c r="AF31" s="4" t="s">
        <v>334</v>
      </c>
      <c r="AG31" s="4" t="s">
        <v>157</v>
      </c>
      <c r="AH31" s="8">
        <v>0.25490196078431371</v>
      </c>
      <c r="AI31" s="7">
        <v>7.4509803921568638</v>
      </c>
      <c r="AJ31" s="4" t="s">
        <v>335</v>
      </c>
      <c r="AK31" s="4" t="s">
        <v>238</v>
      </c>
      <c r="AL31" s="4">
        <v>15.8</v>
      </c>
      <c r="AM31" s="4" t="s">
        <v>49</v>
      </c>
    </row>
    <row r="32" spans="1:39" s="4" customFormat="1" ht="49.5" customHeight="1" x14ac:dyDescent="0.2">
      <c r="A32" s="20"/>
      <c r="B32" s="14">
        <v>31</v>
      </c>
      <c r="C32" s="20"/>
      <c r="D32" s="20"/>
      <c r="E32" s="4" t="s">
        <v>180</v>
      </c>
      <c r="F32" s="21"/>
      <c r="G32" s="4">
        <v>3</v>
      </c>
      <c r="H32" s="6" t="s">
        <v>55</v>
      </c>
      <c r="I32" s="4" t="s">
        <v>336</v>
      </c>
      <c r="J32" s="4" t="s">
        <v>42</v>
      </c>
      <c r="K32" s="4" t="s">
        <v>319</v>
      </c>
      <c r="L32" s="4" t="s">
        <v>337</v>
      </c>
      <c r="M32" s="4" t="s">
        <v>338</v>
      </c>
      <c r="N32" s="4" t="s">
        <v>139</v>
      </c>
      <c r="O32" s="4" t="s">
        <v>100</v>
      </c>
      <c r="P32" s="4" t="s">
        <v>48</v>
      </c>
      <c r="Q32" s="4" t="s">
        <v>298</v>
      </c>
      <c r="R32" s="4" t="s">
        <v>323</v>
      </c>
      <c r="S32" s="4" t="s">
        <v>153</v>
      </c>
      <c r="T32" s="4" t="s">
        <v>324</v>
      </c>
      <c r="U32" s="4" t="s">
        <v>339</v>
      </c>
      <c r="V32" s="4" t="s">
        <v>326</v>
      </c>
      <c r="W32" s="7">
        <v>82.576351351351349</v>
      </c>
      <c r="X32" s="4">
        <v>82.5</v>
      </c>
      <c r="Y32" s="7">
        <v>12.375</v>
      </c>
      <c r="Z32" s="4">
        <v>73</v>
      </c>
      <c r="AA32" s="4">
        <v>10.95</v>
      </c>
      <c r="AB32" s="4" t="s">
        <v>340</v>
      </c>
      <c r="AC32" s="4" t="s">
        <v>224</v>
      </c>
      <c r="AD32" s="8">
        <v>0.14864864864864866</v>
      </c>
      <c r="AE32" s="7">
        <v>34.054054054054056</v>
      </c>
      <c r="AF32" s="4" t="s">
        <v>341</v>
      </c>
      <c r="AG32" s="4" t="s">
        <v>107</v>
      </c>
      <c r="AH32" s="8">
        <v>0.27027027027027029</v>
      </c>
      <c r="AI32" s="7">
        <v>7.2972972972972974</v>
      </c>
      <c r="AJ32" s="4" t="s">
        <v>178</v>
      </c>
      <c r="AK32" s="4" t="s">
        <v>329</v>
      </c>
      <c r="AL32" s="4">
        <v>17.900000000000002</v>
      </c>
      <c r="AM32" s="4" t="s">
        <v>49</v>
      </c>
    </row>
    <row r="33" spans="1:39" s="4" customFormat="1" ht="49.5" customHeight="1" x14ac:dyDescent="0.2">
      <c r="A33" s="16">
        <v>0.63541666666666663</v>
      </c>
      <c r="B33" s="14">
        <v>32</v>
      </c>
      <c r="C33" s="19">
        <v>5</v>
      </c>
      <c r="D33" s="19">
        <v>8</v>
      </c>
      <c r="E33" s="4" t="s">
        <v>180</v>
      </c>
      <c r="F33" s="23" t="s">
        <v>342</v>
      </c>
      <c r="G33" s="4">
        <v>1</v>
      </c>
      <c r="H33" s="6" t="s">
        <v>55</v>
      </c>
      <c r="I33" s="4" t="s">
        <v>343</v>
      </c>
      <c r="J33" s="4" t="s">
        <v>42</v>
      </c>
      <c r="K33" s="4" t="s">
        <v>319</v>
      </c>
      <c r="L33" s="4" t="s">
        <v>344</v>
      </c>
      <c r="M33" s="4" t="s">
        <v>345</v>
      </c>
      <c r="N33" s="4" t="s">
        <v>139</v>
      </c>
      <c r="O33" s="4" t="s">
        <v>100</v>
      </c>
      <c r="P33" s="4" t="s">
        <v>48</v>
      </c>
      <c r="Q33" s="4" t="s">
        <v>346</v>
      </c>
      <c r="R33" s="4" t="s">
        <v>154</v>
      </c>
      <c r="S33" s="4" t="s">
        <v>347</v>
      </c>
      <c r="T33" s="4" t="s">
        <v>274</v>
      </c>
      <c r="U33" s="4" t="s">
        <v>151</v>
      </c>
      <c r="V33" s="4" t="s">
        <v>348</v>
      </c>
      <c r="W33" s="7">
        <v>87.279347826086948</v>
      </c>
      <c r="X33" s="4">
        <v>86.5</v>
      </c>
      <c r="Y33" s="7">
        <v>12.975</v>
      </c>
      <c r="Z33" s="4">
        <v>68</v>
      </c>
      <c r="AA33" s="4">
        <v>10.199999999999999</v>
      </c>
      <c r="AB33" s="4" t="s">
        <v>299</v>
      </c>
      <c r="AC33" s="4" t="s">
        <v>125</v>
      </c>
      <c r="AD33" s="8">
        <v>6.5217391304347824E-2</v>
      </c>
      <c r="AE33" s="7">
        <v>37.391304347826086</v>
      </c>
      <c r="AF33" s="4" t="s">
        <v>62</v>
      </c>
      <c r="AG33" s="4" t="s">
        <v>177</v>
      </c>
      <c r="AH33" s="8">
        <v>0.10869565217391304</v>
      </c>
      <c r="AI33" s="7">
        <v>8.9130434782608692</v>
      </c>
      <c r="AJ33" s="4" t="s">
        <v>349</v>
      </c>
      <c r="AK33" s="4" t="s">
        <v>168</v>
      </c>
      <c r="AL33" s="4">
        <v>17.8</v>
      </c>
      <c r="AM33" s="4" t="s">
        <v>49</v>
      </c>
    </row>
    <row r="34" spans="1:39" s="4" customFormat="1" ht="49.5" customHeight="1" x14ac:dyDescent="0.2">
      <c r="A34" s="22"/>
      <c r="B34" s="14">
        <v>33</v>
      </c>
      <c r="C34" s="22"/>
      <c r="D34" s="22"/>
      <c r="E34" s="4" t="s">
        <v>180</v>
      </c>
      <c r="F34" s="24"/>
      <c r="G34" s="4">
        <v>2</v>
      </c>
      <c r="H34" s="6" t="s">
        <v>55</v>
      </c>
      <c r="I34" s="4" t="s">
        <v>350</v>
      </c>
      <c r="J34" s="4" t="s">
        <v>42</v>
      </c>
      <c r="K34" s="4" t="s">
        <v>319</v>
      </c>
      <c r="L34" s="4" t="s">
        <v>344</v>
      </c>
      <c r="M34" s="4" t="s">
        <v>351</v>
      </c>
      <c r="N34" s="4" t="s">
        <v>46</v>
      </c>
      <c r="O34" s="4" t="s">
        <v>100</v>
      </c>
      <c r="P34" s="4" t="s">
        <v>48</v>
      </c>
      <c r="Q34" s="4" t="s">
        <v>346</v>
      </c>
      <c r="R34" s="4" t="s">
        <v>347</v>
      </c>
      <c r="S34" s="4" t="s">
        <v>274</v>
      </c>
      <c r="T34" s="4" t="s">
        <v>339</v>
      </c>
      <c r="U34" s="4" t="s">
        <v>348</v>
      </c>
      <c r="V34" s="4" t="s">
        <v>325</v>
      </c>
      <c r="W34" s="7">
        <v>83.88152173913042</v>
      </c>
      <c r="X34" s="4">
        <v>83.5</v>
      </c>
      <c r="Y34" s="7">
        <v>12.525</v>
      </c>
      <c r="Z34" s="4">
        <v>82</v>
      </c>
      <c r="AA34" s="4">
        <v>12.299999999999999</v>
      </c>
      <c r="AB34" s="4" t="s">
        <v>352</v>
      </c>
      <c r="AC34" s="4" t="s">
        <v>203</v>
      </c>
      <c r="AD34" s="8">
        <v>0.15217391304347827</v>
      </c>
      <c r="AE34" s="7">
        <v>33.913043478260867</v>
      </c>
      <c r="AF34" s="4" t="s">
        <v>353</v>
      </c>
      <c r="AG34" s="4" t="s">
        <v>247</v>
      </c>
      <c r="AH34" s="8">
        <v>0.19565217391304349</v>
      </c>
      <c r="AI34" s="7">
        <v>8.0434782608695663</v>
      </c>
      <c r="AJ34" s="4" t="s">
        <v>349</v>
      </c>
      <c r="AK34" s="4" t="s">
        <v>192</v>
      </c>
      <c r="AL34" s="4">
        <v>17.100000000000001</v>
      </c>
      <c r="AM34" s="4" t="s">
        <v>49</v>
      </c>
    </row>
    <row r="35" spans="1:39" s="4" customFormat="1" ht="49.5" customHeight="1" x14ac:dyDescent="0.2">
      <c r="A35" s="22"/>
      <c r="B35" s="14">
        <v>34</v>
      </c>
      <c r="C35" s="22"/>
      <c r="D35" s="22"/>
      <c r="E35" s="4" t="s">
        <v>180</v>
      </c>
      <c r="F35" s="24"/>
      <c r="G35" s="4">
        <v>3</v>
      </c>
      <c r="H35" s="6" t="s">
        <v>55</v>
      </c>
      <c r="I35" s="4" t="s">
        <v>354</v>
      </c>
      <c r="J35" s="4" t="s">
        <v>42</v>
      </c>
      <c r="K35" s="4" t="s">
        <v>319</v>
      </c>
      <c r="L35" s="6" t="s">
        <v>355</v>
      </c>
      <c r="M35" s="4" t="s">
        <v>356</v>
      </c>
      <c r="N35" s="4" t="s">
        <v>139</v>
      </c>
      <c r="O35" s="4" t="s">
        <v>100</v>
      </c>
      <c r="P35" s="4" t="s">
        <v>48</v>
      </c>
      <c r="Q35" s="4" t="s">
        <v>323</v>
      </c>
      <c r="R35" s="4" t="s">
        <v>347</v>
      </c>
      <c r="S35" s="4" t="s">
        <v>274</v>
      </c>
      <c r="T35" s="4" t="s">
        <v>325</v>
      </c>
      <c r="U35" s="4" t="s">
        <v>348</v>
      </c>
      <c r="V35" s="4" t="s">
        <v>49</v>
      </c>
      <c r="W35" s="7">
        <v>83.134523809523813</v>
      </c>
      <c r="X35" s="4">
        <v>82.5</v>
      </c>
      <c r="Y35" s="7">
        <v>12.375</v>
      </c>
      <c r="Z35" s="4">
        <v>73</v>
      </c>
      <c r="AA35" s="4">
        <v>10.95</v>
      </c>
      <c r="AB35" s="4" t="s">
        <v>357</v>
      </c>
      <c r="AC35" s="4" t="s">
        <v>224</v>
      </c>
      <c r="AD35" s="8">
        <v>0.13095238095238096</v>
      </c>
      <c r="AE35" s="7">
        <v>34.761904761904766</v>
      </c>
      <c r="AF35" s="4" t="s">
        <v>358</v>
      </c>
      <c r="AG35" s="4">
        <v>29</v>
      </c>
      <c r="AH35" s="8">
        <v>0.34523809523809523</v>
      </c>
      <c r="AI35" s="7">
        <v>6.5476190476190483</v>
      </c>
      <c r="AJ35" s="4">
        <v>84</v>
      </c>
      <c r="AK35" s="4" t="s">
        <v>359</v>
      </c>
      <c r="AL35" s="4">
        <v>18.5</v>
      </c>
      <c r="AM35" s="4" t="s">
        <v>49</v>
      </c>
    </row>
    <row r="36" spans="1:39" s="4" customFormat="1" ht="49.5" customHeight="1" x14ac:dyDescent="0.2">
      <c r="A36" s="22"/>
      <c r="B36" s="14">
        <v>35</v>
      </c>
      <c r="C36" s="22"/>
      <c r="D36" s="22"/>
      <c r="E36" s="4" t="s">
        <v>180</v>
      </c>
      <c r="F36" s="24"/>
      <c r="G36" s="4">
        <v>4</v>
      </c>
      <c r="H36" s="6" t="s">
        <v>55</v>
      </c>
      <c r="I36" s="4" t="s">
        <v>360</v>
      </c>
      <c r="J36" s="4" t="s">
        <v>42</v>
      </c>
      <c r="K36" s="4" t="s">
        <v>319</v>
      </c>
      <c r="L36" s="6" t="s">
        <v>361</v>
      </c>
      <c r="M36" s="4" t="s">
        <v>362</v>
      </c>
      <c r="N36" s="4" t="s">
        <v>139</v>
      </c>
      <c r="O36" s="4" t="s">
        <v>100</v>
      </c>
      <c r="P36" s="4" t="s">
        <v>48</v>
      </c>
      <c r="Q36" s="4" t="s">
        <v>323</v>
      </c>
      <c r="R36" s="4" t="s">
        <v>325</v>
      </c>
      <c r="S36" s="4" t="s">
        <v>348</v>
      </c>
      <c r="T36" s="4" t="s">
        <v>347</v>
      </c>
      <c r="U36" s="4" t="s">
        <v>274</v>
      </c>
      <c r="V36" s="4" t="s">
        <v>49</v>
      </c>
      <c r="W36" s="7">
        <v>78.12777777777778</v>
      </c>
      <c r="X36" s="4">
        <v>75</v>
      </c>
      <c r="Y36" s="7">
        <v>11.25</v>
      </c>
      <c r="Z36" s="4">
        <v>68</v>
      </c>
      <c r="AA36" s="4">
        <v>10.199999999999999</v>
      </c>
      <c r="AB36" s="4" t="s">
        <v>143</v>
      </c>
      <c r="AC36" s="4" t="s">
        <v>363</v>
      </c>
      <c r="AD36" s="8">
        <v>0.24444444444444444</v>
      </c>
      <c r="AE36" s="7">
        <v>30.222222222222225</v>
      </c>
      <c r="AF36" s="4" t="s">
        <v>364</v>
      </c>
      <c r="AG36" s="4" t="s">
        <v>70</v>
      </c>
      <c r="AH36" s="8">
        <v>4.4444444444444446E-2</v>
      </c>
      <c r="AI36" s="7">
        <v>9.5555555555555554</v>
      </c>
      <c r="AJ36" s="4" t="s">
        <v>179</v>
      </c>
      <c r="AK36" s="4" t="s">
        <v>365</v>
      </c>
      <c r="AL36" s="4">
        <v>16.900000000000002</v>
      </c>
      <c r="AM36" s="4" t="s">
        <v>49</v>
      </c>
    </row>
    <row r="37" spans="1:39" s="4" customFormat="1" ht="49.5" customHeight="1" x14ac:dyDescent="0.2">
      <c r="A37" s="22"/>
      <c r="B37" s="14">
        <v>36</v>
      </c>
      <c r="C37" s="22"/>
      <c r="D37" s="22"/>
      <c r="E37" s="4" t="s">
        <v>180</v>
      </c>
      <c r="F37" s="24"/>
      <c r="G37" s="4">
        <v>5</v>
      </c>
      <c r="H37" s="6" t="s">
        <v>55</v>
      </c>
      <c r="I37" s="4" t="s">
        <v>366</v>
      </c>
      <c r="J37" s="4" t="s">
        <v>42</v>
      </c>
      <c r="K37" s="4" t="s">
        <v>367</v>
      </c>
      <c r="L37" s="4" t="s">
        <v>368</v>
      </c>
      <c r="M37" s="4" t="s">
        <v>369</v>
      </c>
      <c r="N37" s="4" t="s">
        <v>46</v>
      </c>
      <c r="O37" s="4" t="s">
        <v>47</v>
      </c>
      <c r="P37" s="4" t="s">
        <v>48</v>
      </c>
      <c r="Q37" s="4" t="s">
        <v>323</v>
      </c>
      <c r="R37" s="4" t="s">
        <v>325</v>
      </c>
      <c r="S37" s="4" t="s">
        <v>370</v>
      </c>
      <c r="T37" s="4" t="s">
        <v>49</v>
      </c>
      <c r="U37" s="4" t="s">
        <v>49</v>
      </c>
      <c r="V37" s="4" t="s">
        <v>49</v>
      </c>
      <c r="W37" s="7">
        <v>76.5</v>
      </c>
      <c r="X37" s="4">
        <v>66</v>
      </c>
      <c r="Y37" s="7">
        <v>9.9</v>
      </c>
      <c r="Z37" s="4">
        <v>76</v>
      </c>
      <c r="AA37" s="7">
        <v>11.4</v>
      </c>
      <c r="AB37" s="4" t="s">
        <v>371</v>
      </c>
      <c r="AC37" s="4" t="s">
        <v>70</v>
      </c>
      <c r="AD37" s="8">
        <v>0.2</v>
      </c>
      <c r="AE37" s="7">
        <v>32</v>
      </c>
      <c r="AF37" s="4" t="s">
        <v>372</v>
      </c>
      <c r="AG37" s="4" t="s">
        <v>203</v>
      </c>
      <c r="AH37" s="8">
        <v>0.35</v>
      </c>
      <c r="AI37" s="7">
        <v>6.5</v>
      </c>
      <c r="AJ37" s="4" t="s">
        <v>107</v>
      </c>
      <c r="AK37" s="4" t="s">
        <v>279</v>
      </c>
      <c r="AL37" s="4">
        <v>16.7</v>
      </c>
      <c r="AM37" s="4" t="s">
        <v>49</v>
      </c>
    </row>
    <row r="38" spans="1:39" s="4" customFormat="1" ht="49.5" customHeight="1" x14ac:dyDescent="0.2">
      <c r="A38" s="22"/>
      <c r="B38" s="14">
        <v>37</v>
      </c>
      <c r="C38" s="22"/>
      <c r="D38" s="22"/>
      <c r="E38" s="4" t="s">
        <v>180</v>
      </c>
      <c r="F38" s="24"/>
      <c r="G38" s="4">
        <v>6</v>
      </c>
      <c r="H38" s="6" t="s">
        <v>55</v>
      </c>
      <c r="I38" s="4" t="s">
        <v>373</v>
      </c>
      <c r="J38" s="4" t="s">
        <v>42</v>
      </c>
      <c r="K38" s="4" t="s">
        <v>289</v>
      </c>
      <c r="L38" s="4" t="s">
        <v>374</v>
      </c>
      <c r="M38" s="4" t="s">
        <v>375</v>
      </c>
      <c r="N38" s="4" t="s">
        <v>139</v>
      </c>
      <c r="O38" s="4" t="s">
        <v>47</v>
      </c>
      <c r="P38" s="4" t="s">
        <v>48</v>
      </c>
      <c r="Q38" s="4" t="s">
        <v>323</v>
      </c>
      <c r="R38" s="4" t="s">
        <v>348</v>
      </c>
      <c r="S38" s="4" t="s">
        <v>347</v>
      </c>
      <c r="T38" s="4" t="s">
        <v>376</v>
      </c>
      <c r="U38" s="4" t="s">
        <v>325</v>
      </c>
      <c r="V38" s="4" t="s">
        <v>274</v>
      </c>
      <c r="W38" s="7">
        <v>74.316666666666663</v>
      </c>
      <c r="X38" s="4">
        <v>75</v>
      </c>
      <c r="Y38" s="7">
        <v>11.25</v>
      </c>
      <c r="Z38" s="4">
        <v>72</v>
      </c>
      <c r="AA38" s="7">
        <v>10.799999999999999</v>
      </c>
      <c r="AB38" s="4" t="s">
        <v>377</v>
      </c>
      <c r="AC38" s="4" t="s">
        <v>378</v>
      </c>
      <c r="AD38" s="8">
        <v>0.32</v>
      </c>
      <c r="AE38" s="7">
        <v>27.200000000000003</v>
      </c>
      <c r="AF38" s="4">
        <v>96.89</v>
      </c>
      <c r="AG38" s="4">
        <v>22</v>
      </c>
      <c r="AH38" s="8">
        <v>0.29333333333333333</v>
      </c>
      <c r="AI38" s="7">
        <v>7.0666666666666673</v>
      </c>
      <c r="AJ38" s="4" t="s">
        <v>379</v>
      </c>
      <c r="AK38" s="4" t="s">
        <v>179</v>
      </c>
      <c r="AL38" s="4">
        <v>18</v>
      </c>
      <c r="AM38" s="4" t="s">
        <v>49</v>
      </c>
    </row>
    <row r="39" spans="1:39" s="4" customFormat="1" ht="49.5" customHeight="1" x14ac:dyDescent="0.2">
      <c r="A39" s="22"/>
      <c r="B39" s="14">
        <v>38</v>
      </c>
      <c r="C39" s="22"/>
      <c r="D39" s="22"/>
      <c r="E39" s="4" t="s">
        <v>180</v>
      </c>
      <c r="F39" s="24"/>
      <c r="G39" s="4">
        <v>7</v>
      </c>
      <c r="H39" s="6" t="s">
        <v>55</v>
      </c>
      <c r="I39" s="4" t="s">
        <v>380</v>
      </c>
      <c r="J39" s="4" t="s">
        <v>42</v>
      </c>
      <c r="K39" s="6" t="s">
        <v>303</v>
      </c>
      <c r="L39" s="4" t="s">
        <v>381</v>
      </c>
      <c r="M39" s="4" t="s">
        <v>382</v>
      </c>
      <c r="N39" s="4" t="s">
        <v>139</v>
      </c>
      <c r="O39" s="4" t="s">
        <v>47</v>
      </c>
      <c r="P39" s="4" t="s">
        <v>48</v>
      </c>
      <c r="Q39" s="4" t="s">
        <v>323</v>
      </c>
      <c r="R39" s="4" t="s">
        <v>274</v>
      </c>
      <c r="S39" s="4" t="s">
        <v>325</v>
      </c>
      <c r="T39" s="4" t="s">
        <v>348</v>
      </c>
      <c r="U39" s="4" t="s">
        <v>49</v>
      </c>
      <c r="V39" s="4" t="s">
        <v>49</v>
      </c>
      <c r="W39" s="7">
        <v>71.560714285714297</v>
      </c>
      <c r="X39" s="4">
        <v>81.5</v>
      </c>
      <c r="Y39" s="7">
        <v>12.225</v>
      </c>
      <c r="Z39" s="4">
        <v>59</v>
      </c>
      <c r="AA39" s="7">
        <v>8.85</v>
      </c>
      <c r="AB39" s="4" t="s">
        <v>234</v>
      </c>
      <c r="AC39" s="4" t="s">
        <v>203</v>
      </c>
      <c r="AD39" s="8">
        <v>0.33333333333333331</v>
      </c>
      <c r="AE39" s="7">
        <v>26.666666666666671</v>
      </c>
      <c r="AF39" s="4" t="s">
        <v>383</v>
      </c>
      <c r="AG39" s="4" t="s">
        <v>177</v>
      </c>
      <c r="AH39" s="8">
        <v>0.23809523809523808</v>
      </c>
      <c r="AI39" s="7">
        <v>7.6190476190476195</v>
      </c>
      <c r="AJ39" s="4" t="s">
        <v>384</v>
      </c>
      <c r="AK39" s="4" t="s">
        <v>385</v>
      </c>
      <c r="AL39" s="4">
        <v>16.2</v>
      </c>
      <c r="AM39" s="4" t="s">
        <v>49</v>
      </c>
    </row>
    <row r="40" spans="1:39" s="4" customFormat="1" ht="49.5" customHeight="1" x14ac:dyDescent="0.2">
      <c r="A40" s="20"/>
      <c r="B40" s="14">
        <v>39</v>
      </c>
      <c r="C40" s="20"/>
      <c r="D40" s="20"/>
      <c r="E40" s="4" t="s">
        <v>180</v>
      </c>
      <c r="F40" s="25"/>
      <c r="G40" s="4">
        <v>8</v>
      </c>
      <c r="H40" s="6" t="s">
        <v>386</v>
      </c>
      <c r="I40" s="4" t="s">
        <v>387</v>
      </c>
      <c r="J40" s="4" t="s">
        <v>42</v>
      </c>
      <c r="K40" s="4" t="s">
        <v>319</v>
      </c>
      <c r="L40" s="6" t="s">
        <v>388</v>
      </c>
      <c r="M40" s="4" t="s">
        <v>389</v>
      </c>
      <c r="N40" s="4" t="s">
        <v>46</v>
      </c>
      <c r="O40" s="4" t="s">
        <v>100</v>
      </c>
      <c r="P40" s="4" t="s">
        <v>48</v>
      </c>
      <c r="Q40" s="4" t="s">
        <v>243</v>
      </c>
      <c r="R40" s="4" t="s">
        <v>323</v>
      </c>
      <c r="S40" s="4" t="s">
        <v>154</v>
      </c>
      <c r="T40" s="4" t="s">
        <v>347</v>
      </c>
      <c r="U40" s="4" t="s">
        <v>49</v>
      </c>
      <c r="V40" s="4" t="s">
        <v>49</v>
      </c>
      <c r="W40" s="7">
        <v>80.486904761904768</v>
      </c>
      <c r="X40" s="4">
        <v>87.5</v>
      </c>
      <c r="Y40" s="7">
        <v>13.125</v>
      </c>
      <c r="Z40" s="4">
        <v>78</v>
      </c>
      <c r="AA40" s="4">
        <v>11.7</v>
      </c>
      <c r="AB40" s="4" t="s">
        <v>390</v>
      </c>
      <c r="AC40" s="4" t="s">
        <v>384</v>
      </c>
      <c r="AD40" s="8">
        <v>0.25</v>
      </c>
      <c r="AE40" s="7">
        <v>30</v>
      </c>
      <c r="AF40" s="4" t="s">
        <v>391</v>
      </c>
      <c r="AG40" s="4" t="s">
        <v>392</v>
      </c>
      <c r="AH40" s="8">
        <v>0.27380952380952384</v>
      </c>
      <c r="AI40" s="7">
        <v>7.2619047619047628</v>
      </c>
      <c r="AJ40" s="4" t="s">
        <v>213</v>
      </c>
      <c r="AK40" s="4" t="s">
        <v>310</v>
      </c>
      <c r="AL40" s="4">
        <v>18.400000000000002</v>
      </c>
      <c r="AM40" s="4" t="s">
        <v>49</v>
      </c>
    </row>
    <row r="41" spans="1:39" s="4" customFormat="1" ht="49.5" customHeight="1" x14ac:dyDescent="0.2">
      <c r="A41" s="16">
        <v>0.64583333333333337</v>
      </c>
      <c r="B41" s="14">
        <v>40</v>
      </c>
      <c r="C41" s="19">
        <v>5</v>
      </c>
      <c r="D41" s="19">
        <v>8</v>
      </c>
      <c r="E41" s="4" t="s">
        <v>180</v>
      </c>
      <c r="F41" s="23" t="s">
        <v>393</v>
      </c>
      <c r="G41" s="4">
        <v>1</v>
      </c>
      <c r="H41" s="6" t="s">
        <v>55</v>
      </c>
      <c r="I41" s="4" t="s">
        <v>394</v>
      </c>
      <c r="J41" s="4" t="s">
        <v>42</v>
      </c>
      <c r="K41" s="6" t="s">
        <v>395</v>
      </c>
      <c r="L41" s="4" t="s">
        <v>396</v>
      </c>
      <c r="M41" s="4" t="s">
        <v>397</v>
      </c>
      <c r="N41" s="4" t="s">
        <v>46</v>
      </c>
      <c r="O41" s="4" t="s">
        <v>47</v>
      </c>
      <c r="P41" s="4" t="s">
        <v>48</v>
      </c>
      <c r="Q41" s="4" t="s">
        <v>326</v>
      </c>
      <c r="R41" s="4" t="s">
        <v>324</v>
      </c>
      <c r="S41" s="4" t="s">
        <v>323</v>
      </c>
      <c r="T41" s="4" t="s">
        <v>154</v>
      </c>
      <c r="U41" s="4" t="s">
        <v>49</v>
      </c>
      <c r="V41" s="4" t="s">
        <v>49</v>
      </c>
      <c r="W41" s="7">
        <v>88.164285714285711</v>
      </c>
      <c r="X41" s="4">
        <v>76</v>
      </c>
      <c r="Y41" s="7">
        <v>11.4</v>
      </c>
      <c r="Z41" s="4">
        <v>73</v>
      </c>
      <c r="AA41" s="7">
        <v>10.95</v>
      </c>
      <c r="AB41" s="4" t="s">
        <v>123</v>
      </c>
      <c r="AC41" s="4" t="s">
        <v>91</v>
      </c>
      <c r="AD41" s="8">
        <v>3.5714285714285712E-2</v>
      </c>
      <c r="AE41" s="7">
        <v>38.571428571428577</v>
      </c>
      <c r="AF41" s="4" t="s">
        <v>398</v>
      </c>
      <c r="AG41" s="4" t="s">
        <v>91</v>
      </c>
      <c r="AH41" s="8">
        <v>3.5714285714285712E-2</v>
      </c>
      <c r="AI41" s="7">
        <v>9.6428571428571441</v>
      </c>
      <c r="AJ41" s="4" t="s">
        <v>301</v>
      </c>
      <c r="AK41" s="4" t="s">
        <v>399</v>
      </c>
      <c r="AL41" s="4">
        <v>17.600000000000001</v>
      </c>
      <c r="AM41" s="4" t="s">
        <v>49</v>
      </c>
    </row>
    <row r="42" spans="1:39" s="4" customFormat="1" ht="49.5" customHeight="1" x14ac:dyDescent="0.2">
      <c r="A42" s="22"/>
      <c r="B42" s="14">
        <v>41</v>
      </c>
      <c r="C42" s="22"/>
      <c r="D42" s="22"/>
      <c r="E42" s="4" t="s">
        <v>180</v>
      </c>
      <c r="F42" s="22"/>
      <c r="G42" s="4">
        <v>2</v>
      </c>
      <c r="H42" s="6" t="s">
        <v>55</v>
      </c>
      <c r="I42" s="4" t="s">
        <v>400</v>
      </c>
      <c r="J42" s="4" t="s">
        <v>42</v>
      </c>
      <c r="K42" s="4" t="s">
        <v>269</v>
      </c>
      <c r="L42" s="4" t="s">
        <v>331</v>
      </c>
      <c r="M42" s="4" t="s">
        <v>401</v>
      </c>
      <c r="N42" s="4" t="s">
        <v>139</v>
      </c>
      <c r="O42" s="4" t="s">
        <v>272</v>
      </c>
      <c r="P42" s="4" t="s">
        <v>48</v>
      </c>
      <c r="Q42" s="4" t="s">
        <v>402</v>
      </c>
      <c r="R42" s="4" t="s">
        <v>403</v>
      </c>
      <c r="S42" s="4" t="s">
        <v>348</v>
      </c>
      <c r="T42" s="4" t="s">
        <v>122</v>
      </c>
      <c r="U42" s="4" t="s">
        <v>242</v>
      </c>
      <c r="V42" s="4" t="s">
        <v>189</v>
      </c>
      <c r="W42" s="7">
        <v>87.25</v>
      </c>
      <c r="X42" s="4">
        <v>89</v>
      </c>
      <c r="Y42" s="7">
        <v>13.35</v>
      </c>
      <c r="Z42" s="4">
        <v>74</v>
      </c>
      <c r="AA42" s="7">
        <v>11.1</v>
      </c>
      <c r="AB42" s="4" t="s">
        <v>340</v>
      </c>
      <c r="AC42" s="4" t="s">
        <v>70</v>
      </c>
      <c r="AD42" s="8">
        <v>0.08</v>
      </c>
      <c r="AE42" s="7">
        <v>36.800000000000004</v>
      </c>
      <c r="AF42" s="4" t="s">
        <v>277</v>
      </c>
      <c r="AG42" s="4" t="s">
        <v>81</v>
      </c>
      <c r="AH42" s="8">
        <v>0.02</v>
      </c>
      <c r="AI42" s="7">
        <v>9.8000000000000007</v>
      </c>
      <c r="AJ42" s="4" t="s">
        <v>126</v>
      </c>
      <c r="AK42" s="4" t="s">
        <v>385</v>
      </c>
      <c r="AL42" s="4">
        <v>16.2</v>
      </c>
      <c r="AM42" s="4" t="s">
        <v>49</v>
      </c>
    </row>
    <row r="43" spans="1:39" s="4" customFormat="1" ht="49.5" customHeight="1" x14ac:dyDescent="0.2">
      <c r="A43" s="22"/>
      <c r="B43" s="14">
        <v>42</v>
      </c>
      <c r="C43" s="22"/>
      <c r="D43" s="22"/>
      <c r="E43" s="4" t="s">
        <v>180</v>
      </c>
      <c r="F43" s="22"/>
      <c r="G43" s="4">
        <v>3</v>
      </c>
      <c r="H43" s="6" t="s">
        <v>55</v>
      </c>
      <c r="I43" s="4" t="s">
        <v>404</v>
      </c>
      <c r="J43" s="4" t="s">
        <v>42</v>
      </c>
      <c r="K43" s="4" t="s">
        <v>319</v>
      </c>
      <c r="L43" s="4" t="s">
        <v>344</v>
      </c>
      <c r="M43" s="4" t="s">
        <v>405</v>
      </c>
      <c r="N43" s="4" t="s">
        <v>46</v>
      </c>
      <c r="O43" s="4" t="s">
        <v>100</v>
      </c>
      <c r="P43" s="4" t="s">
        <v>48</v>
      </c>
      <c r="Q43" s="4" t="s">
        <v>326</v>
      </c>
      <c r="R43" s="4" t="s">
        <v>324</v>
      </c>
      <c r="S43" s="4" t="s">
        <v>339</v>
      </c>
      <c r="T43" s="4" t="s">
        <v>323</v>
      </c>
      <c r="U43" s="4" t="s">
        <v>153</v>
      </c>
      <c r="V43" s="4" t="s">
        <v>154</v>
      </c>
      <c r="W43" s="7">
        <v>85.017391304347825</v>
      </c>
      <c r="X43" s="4">
        <v>78</v>
      </c>
      <c r="Y43" s="7">
        <v>11.7</v>
      </c>
      <c r="Z43" s="4">
        <v>70</v>
      </c>
      <c r="AA43" s="4">
        <v>10.5</v>
      </c>
      <c r="AB43" s="4" t="s">
        <v>406</v>
      </c>
      <c r="AC43" s="4">
        <v>5</v>
      </c>
      <c r="AD43" s="8">
        <v>0.10869565217391304</v>
      </c>
      <c r="AE43" s="7">
        <v>35.652173913043477</v>
      </c>
      <c r="AF43" s="4" t="s">
        <v>407</v>
      </c>
      <c r="AG43" s="4">
        <v>2</v>
      </c>
      <c r="AH43" s="8">
        <v>4.3478260869565216E-2</v>
      </c>
      <c r="AI43" s="7">
        <v>9.5652173913043494</v>
      </c>
      <c r="AJ43" s="4">
        <v>46</v>
      </c>
      <c r="AK43" s="4" t="s">
        <v>225</v>
      </c>
      <c r="AL43" s="4">
        <v>17.600000000000001</v>
      </c>
      <c r="AM43" s="4" t="s">
        <v>49</v>
      </c>
    </row>
    <row r="44" spans="1:39" s="4" customFormat="1" ht="49.5" customHeight="1" x14ac:dyDescent="0.2">
      <c r="A44" s="22"/>
      <c r="B44" s="14">
        <v>43</v>
      </c>
      <c r="C44" s="22"/>
      <c r="D44" s="22"/>
      <c r="E44" s="4" t="s">
        <v>180</v>
      </c>
      <c r="F44" s="22"/>
      <c r="G44" s="4">
        <v>4</v>
      </c>
      <c r="H44" s="6" t="s">
        <v>55</v>
      </c>
      <c r="I44" s="4" t="s">
        <v>408</v>
      </c>
      <c r="J44" s="4" t="s">
        <v>42</v>
      </c>
      <c r="K44" s="6" t="s">
        <v>303</v>
      </c>
      <c r="L44" s="4" t="s">
        <v>381</v>
      </c>
      <c r="M44" s="4" t="s">
        <v>409</v>
      </c>
      <c r="N44" s="4" t="s">
        <v>139</v>
      </c>
      <c r="O44" s="4" t="s">
        <v>47</v>
      </c>
      <c r="P44" s="4" t="s">
        <v>48</v>
      </c>
      <c r="Q44" s="4" t="s">
        <v>326</v>
      </c>
      <c r="R44" s="4" t="s">
        <v>410</v>
      </c>
      <c r="S44" s="4" t="s">
        <v>119</v>
      </c>
      <c r="T44" s="4" t="s">
        <v>49</v>
      </c>
      <c r="U44" s="4" t="s">
        <v>49</v>
      </c>
      <c r="V44" s="4" t="s">
        <v>49</v>
      </c>
      <c r="W44" s="7">
        <v>83.330952380952397</v>
      </c>
      <c r="X44" s="4">
        <v>82</v>
      </c>
      <c r="Y44" s="7">
        <v>12.299999999999999</v>
      </c>
      <c r="Z44" s="4">
        <v>75</v>
      </c>
      <c r="AA44" s="7">
        <v>11.25</v>
      </c>
      <c r="AB44" s="4" t="s">
        <v>411</v>
      </c>
      <c r="AC44" s="4" t="s">
        <v>125</v>
      </c>
      <c r="AD44" s="8">
        <v>0.14285714285714285</v>
      </c>
      <c r="AE44" s="7">
        <v>34.285714285714292</v>
      </c>
      <c r="AF44" s="4" t="s">
        <v>412</v>
      </c>
      <c r="AG44" s="4" t="s">
        <v>70</v>
      </c>
      <c r="AH44" s="8">
        <v>0.19047619047619047</v>
      </c>
      <c r="AI44" s="7">
        <v>8.0952380952380949</v>
      </c>
      <c r="AJ44" s="4" t="s">
        <v>384</v>
      </c>
      <c r="AK44" s="4" t="s">
        <v>413</v>
      </c>
      <c r="AL44" s="4">
        <v>17.400000000000002</v>
      </c>
      <c r="AM44" s="4" t="s">
        <v>49</v>
      </c>
    </row>
    <row r="45" spans="1:39" s="4" customFormat="1" ht="49.5" customHeight="1" x14ac:dyDescent="0.2">
      <c r="A45" s="22"/>
      <c r="B45" s="14">
        <v>44</v>
      </c>
      <c r="C45" s="22"/>
      <c r="D45" s="22"/>
      <c r="E45" s="4" t="s">
        <v>180</v>
      </c>
      <c r="F45" s="22"/>
      <c r="G45" s="4">
        <v>5</v>
      </c>
      <c r="H45" s="6" t="s">
        <v>55</v>
      </c>
      <c r="I45" s="4" t="s">
        <v>414</v>
      </c>
      <c r="J45" s="4" t="s">
        <v>42</v>
      </c>
      <c r="K45" s="4" t="s">
        <v>319</v>
      </c>
      <c r="L45" s="4" t="s">
        <v>344</v>
      </c>
      <c r="M45" s="4" t="s">
        <v>415</v>
      </c>
      <c r="N45" s="4" t="s">
        <v>139</v>
      </c>
      <c r="O45" s="4" t="s">
        <v>100</v>
      </c>
      <c r="P45" s="4" t="s">
        <v>48</v>
      </c>
      <c r="Q45" s="4" t="s">
        <v>326</v>
      </c>
      <c r="R45" s="4" t="s">
        <v>416</v>
      </c>
      <c r="S45" s="4" t="s">
        <v>122</v>
      </c>
      <c r="T45" s="4" t="s">
        <v>120</v>
      </c>
      <c r="U45" s="4" t="s">
        <v>119</v>
      </c>
      <c r="V45" s="4" t="s">
        <v>410</v>
      </c>
      <c r="W45" s="7">
        <v>83.303260869565236</v>
      </c>
      <c r="X45" s="4">
        <v>78.5</v>
      </c>
      <c r="Y45" s="7">
        <v>11.775</v>
      </c>
      <c r="Z45" s="4">
        <v>73</v>
      </c>
      <c r="AA45" s="4">
        <v>10.95</v>
      </c>
      <c r="AB45" s="4" t="s">
        <v>417</v>
      </c>
      <c r="AC45" s="4" t="s">
        <v>61</v>
      </c>
      <c r="AD45" s="8">
        <v>0.13043478260869565</v>
      </c>
      <c r="AE45" s="7">
        <v>34.782608695652179</v>
      </c>
      <c r="AF45" s="4" t="s">
        <v>418</v>
      </c>
      <c r="AG45" s="4" t="s">
        <v>61</v>
      </c>
      <c r="AH45" s="8">
        <v>0.13043478260869565</v>
      </c>
      <c r="AI45" s="7">
        <v>8.6956521739130448</v>
      </c>
      <c r="AJ45" s="4" t="s">
        <v>349</v>
      </c>
      <c r="AK45" s="4" t="s">
        <v>192</v>
      </c>
      <c r="AL45" s="4">
        <v>17.100000000000001</v>
      </c>
      <c r="AM45" s="4" t="s">
        <v>49</v>
      </c>
    </row>
    <row r="46" spans="1:39" s="4" customFormat="1" ht="49.5" customHeight="1" x14ac:dyDescent="0.2">
      <c r="A46" s="22"/>
      <c r="B46" s="14">
        <v>45</v>
      </c>
      <c r="C46" s="22"/>
      <c r="D46" s="22"/>
      <c r="E46" s="4" t="s">
        <v>180</v>
      </c>
      <c r="F46" s="22"/>
      <c r="G46" s="4">
        <v>6</v>
      </c>
      <c r="H46" s="6" t="s">
        <v>55</v>
      </c>
      <c r="I46" s="4" t="s">
        <v>419</v>
      </c>
      <c r="J46" s="4" t="s">
        <v>42</v>
      </c>
      <c r="K46" s="4" t="s">
        <v>269</v>
      </c>
      <c r="L46" s="4" t="s">
        <v>270</v>
      </c>
      <c r="M46" s="4" t="s">
        <v>420</v>
      </c>
      <c r="N46" s="4" t="s">
        <v>139</v>
      </c>
      <c r="O46" s="4" t="s">
        <v>272</v>
      </c>
      <c r="P46" s="4" t="s">
        <v>48</v>
      </c>
      <c r="Q46" s="4" t="s">
        <v>326</v>
      </c>
      <c r="R46" s="4" t="s">
        <v>242</v>
      </c>
      <c r="S46" s="4" t="s">
        <v>120</v>
      </c>
      <c r="T46" s="4" t="s">
        <v>403</v>
      </c>
      <c r="U46" s="4" t="s">
        <v>119</v>
      </c>
      <c r="V46" s="4" t="s">
        <v>243</v>
      </c>
      <c r="W46" s="7">
        <v>76.659693877551021</v>
      </c>
      <c r="X46" s="4">
        <v>78.5</v>
      </c>
      <c r="Y46" s="7">
        <v>11.775</v>
      </c>
      <c r="Z46" s="4">
        <v>77</v>
      </c>
      <c r="AA46" s="7">
        <v>11.549999999999999</v>
      </c>
      <c r="AB46" s="4" t="s">
        <v>411</v>
      </c>
      <c r="AC46" s="4" t="s">
        <v>211</v>
      </c>
      <c r="AD46" s="8">
        <v>0.2857142857142857</v>
      </c>
      <c r="AE46" s="7">
        <v>28.571428571428573</v>
      </c>
      <c r="AF46" s="4" t="s">
        <v>421</v>
      </c>
      <c r="AG46" s="4" t="s">
        <v>247</v>
      </c>
      <c r="AH46" s="8">
        <v>0.18367346938775511</v>
      </c>
      <c r="AI46" s="7">
        <v>8.1632653061224492</v>
      </c>
      <c r="AJ46" s="4" t="s">
        <v>278</v>
      </c>
      <c r="AK46" s="4" t="s">
        <v>205</v>
      </c>
      <c r="AL46" s="4">
        <v>16.600000000000001</v>
      </c>
      <c r="AM46" s="4" t="s">
        <v>49</v>
      </c>
    </row>
    <row r="47" spans="1:39" s="4" customFormat="1" ht="49.5" customHeight="1" x14ac:dyDescent="0.2">
      <c r="A47" s="22"/>
      <c r="B47" s="14">
        <v>46</v>
      </c>
      <c r="C47" s="22"/>
      <c r="D47" s="22"/>
      <c r="E47" s="4" t="s">
        <v>180</v>
      </c>
      <c r="F47" s="22"/>
      <c r="G47" s="4">
        <v>7</v>
      </c>
      <c r="H47" s="6" t="s">
        <v>386</v>
      </c>
      <c r="I47" s="4" t="s">
        <v>422</v>
      </c>
      <c r="J47" s="4" t="s">
        <v>42</v>
      </c>
      <c r="K47" s="4" t="s">
        <v>423</v>
      </c>
      <c r="L47" s="4" t="s">
        <v>424</v>
      </c>
      <c r="M47" s="4" t="s">
        <v>425</v>
      </c>
      <c r="N47" s="4" t="s">
        <v>139</v>
      </c>
      <c r="O47" s="4" t="s">
        <v>78</v>
      </c>
      <c r="P47" s="4" t="s">
        <v>48</v>
      </c>
      <c r="Q47" s="4" t="s">
        <v>189</v>
      </c>
      <c r="R47" s="4" t="s">
        <v>326</v>
      </c>
      <c r="S47" s="4" t="s">
        <v>152</v>
      </c>
      <c r="T47" s="4" t="s">
        <v>324</v>
      </c>
      <c r="U47" s="4" t="s">
        <v>339</v>
      </c>
      <c r="V47" s="4" t="s">
        <v>275</v>
      </c>
      <c r="W47" s="7">
        <v>85.441666666666663</v>
      </c>
      <c r="X47" s="4">
        <v>76.5</v>
      </c>
      <c r="Y47" s="7">
        <v>11.475</v>
      </c>
      <c r="Z47" s="4">
        <v>74</v>
      </c>
      <c r="AA47" s="7">
        <v>11.1</v>
      </c>
      <c r="AB47" s="4" t="s">
        <v>426</v>
      </c>
      <c r="AC47" s="4">
        <v>5</v>
      </c>
      <c r="AD47" s="8">
        <v>8.3333333333333329E-2</v>
      </c>
      <c r="AE47" s="7">
        <v>36.666666666666664</v>
      </c>
      <c r="AF47" s="4" t="s">
        <v>427</v>
      </c>
      <c r="AG47" s="4">
        <v>3</v>
      </c>
      <c r="AH47" s="8">
        <v>0.05</v>
      </c>
      <c r="AI47" s="7">
        <v>9.5</v>
      </c>
      <c r="AJ47" s="4">
        <v>60</v>
      </c>
      <c r="AK47" s="4" t="s">
        <v>279</v>
      </c>
      <c r="AL47" s="4">
        <v>16.7</v>
      </c>
      <c r="AM47" s="4" t="s">
        <v>49</v>
      </c>
    </row>
    <row r="48" spans="1:39" s="4" customFormat="1" ht="49.5" customHeight="1" x14ac:dyDescent="0.2">
      <c r="A48" s="20"/>
      <c r="B48" s="14">
        <v>47</v>
      </c>
      <c r="C48" s="20"/>
      <c r="D48" s="20"/>
      <c r="E48" s="4" t="s">
        <v>180</v>
      </c>
      <c r="F48" s="20"/>
      <c r="G48" s="4">
        <v>8</v>
      </c>
      <c r="H48" s="6" t="s">
        <v>386</v>
      </c>
      <c r="I48" s="4" t="s">
        <v>428</v>
      </c>
      <c r="J48" s="4" t="s">
        <v>42</v>
      </c>
      <c r="K48" s="4" t="s">
        <v>429</v>
      </c>
      <c r="L48" s="4" t="s">
        <v>430</v>
      </c>
      <c r="M48" s="4" t="s">
        <v>431</v>
      </c>
      <c r="N48" s="4" t="s">
        <v>139</v>
      </c>
      <c r="O48" s="4" t="s">
        <v>100</v>
      </c>
      <c r="P48" s="4" t="s">
        <v>48</v>
      </c>
      <c r="Q48" s="4" t="s">
        <v>243</v>
      </c>
      <c r="R48" s="4" t="s">
        <v>326</v>
      </c>
      <c r="S48" s="4" t="s">
        <v>324</v>
      </c>
      <c r="T48" s="4" t="s">
        <v>432</v>
      </c>
      <c r="U48" s="4" t="s">
        <v>325</v>
      </c>
      <c r="V48" s="4" t="s">
        <v>323</v>
      </c>
      <c r="W48" s="7">
        <v>84.446875000000006</v>
      </c>
      <c r="X48" s="4">
        <v>85</v>
      </c>
      <c r="Y48" s="7">
        <v>12.75</v>
      </c>
      <c r="Z48" s="4">
        <v>65.5</v>
      </c>
      <c r="AA48" s="4">
        <v>9.8249999999999993</v>
      </c>
      <c r="AB48" s="4" t="s">
        <v>106</v>
      </c>
      <c r="AC48" s="4" t="s">
        <v>107</v>
      </c>
      <c r="AD48" s="8">
        <v>0.15625</v>
      </c>
      <c r="AE48" s="7">
        <v>33.75</v>
      </c>
      <c r="AF48" s="4" t="s">
        <v>433</v>
      </c>
      <c r="AG48" s="4" t="s">
        <v>81</v>
      </c>
      <c r="AH48" s="8">
        <v>7.8125E-3</v>
      </c>
      <c r="AI48" s="7">
        <v>9.921875</v>
      </c>
      <c r="AJ48" s="4" t="s">
        <v>434</v>
      </c>
      <c r="AK48" s="4" t="s">
        <v>94</v>
      </c>
      <c r="AL48" s="4">
        <v>18.2</v>
      </c>
      <c r="AM48" s="4" t="s">
        <v>49</v>
      </c>
    </row>
    <row r="49" spans="1:39" s="4" customFormat="1" ht="49.5" customHeight="1" x14ac:dyDescent="0.2">
      <c r="A49" s="16">
        <v>0.65625</v>
      </c>
      <c r="B49" s="14">
        <v>48</v>
      </c>
      <c r="C49" s="19">
        <v>2</v>
      </c>
      <c r="D49" s="19">
        <v>3</v>
      </c>
      <c r="E49" s="4" t="s">
        <v>180</v>
      </c>
      <c r="F49" s="21" t="s">
        <v>435</v>
      </c>
      <c r="G49" s="4">
        <v>1</v>
      </c>
      <c r="H49" s="6" t="s">
        <v>55</v>
      </c>
      <c r="I49" s="4" t="s">
        <v>436</v>
      </c>
      <c r="J49" s="4" t="s">
        <v>42</v>
      </c>
      <c r="K49" s="4" t="s">
        <v>269</v>
      </c>
      <c r="L49" s="4" t="s">
        <v>331</v>
      </c>
      <c r="M49" s="4" t="s">
        <v>437</v>
      </c>
      <c r="N49" s="4" t="s">
        <v>139</v>
      </c>
      <c r="O49" s="4" t="s">
        <v>272</v>
      </c>
      <c r="P49" s="4" t="s">
        <v>48</v>
      </c>
      <c r="Q49" s="4" t="s">
        <v>243</v>
      </c>
      <c r="R49" s="4" t="s">
        <v>118</v>
      </c>
      <c r="S49" s="4" t="s">
        <v>120</v>
      </c>
      <c r="T49" s="4" t="s">
        <v>122</v>
      </c>
      <c r="U49" s="4" t="s">
        <v>119</v>
      </c>
      <c r="V49" s="4" t="s">
        <v>154</v>
      </c>
      <c r="W49" s="7">
        <v>87.850000000000009</v>
      </c>
      <c r="X49" s="4">
        <v>82</v>
      </c>
      <c r="Y49" s="7">
        <v>12.299999999999999</v>
      </c>
      <c r="Z49" s="4">
        <v>77</v>
      </c>
      <c r="AA49" s="7">
        <v>11.549999999999999</v>
      </c>
      <c r="AB49" s="4" t="s">
        <v>143</v>
      </c>
      <c r="AC49" s="4" t="s">
        <v>125</v>
      </c>
      <c r="AD49" s="8">
        <v>0.06</v>
      </c>
      <c r="AE49" s="7">
        <v>37.6</v>
      </c>
      <c r="AF49" s="4" t="s">
        <v>438</v>
      </c>
      <c r="AG49" s="4" t="s">
        <v>91</v>
      </c>
      <c r="AH49" s="8">
        <v>0.04</v>
      </c>
      <c r="AI49" s="7">
        <v>9.6000000000000014</v>
      </c>
      <c r="AJ49" s="4" t="s">
        <v>126</v>
      </c>
      <c r="AK49" s="4" t="s">
        <v>213</v>
      </c>
      <c r="AL49" s="4">
        <v>16.8</v>
      </c>
      <c r="AM49" s="4" t="s">
        <v>49</v>
      </c>
    </row>
    <row r="50" spans="1:39" s="4" customFormat="1" ht="49.5" customHeight="1" x14ac:dyDescent="0.2">
      <c r="A50" s="22"/>
      <c r="B50" s="14">
        <v>49</v>
      </c>
      <c r="C50" s="22"/>
      <c r="D50" s="22"/>
      <c r="E50" s="4" t="s">
        <v>180</v>
      </c>
      <c r="F50" s="21"/>
      <c r="G50" s="4">
        <v>2</v>
      </c>
      <c r="H50" s="6" t="s">
        <v>55</v>
      </c>
      <c r="I50" s="4" t="s">
        <v>439</v>
      </c>
      <c r="J50" s="4" t="s">
        <v>42</v>
      </c>
      <c r="K50" s="6" t="s">
        <v>303</v>
      </c>
      <c r="L50" s="4" t="s">
        <v>381</v>
      </c>
      <c r="M50" s="4" t="s">
        <v>440</v>
      </c>
      <c r="N50" s="4" t="s">
        <v>139</v>
      </c>
      <c r="O50" s="4" t="s">
        <v>47</v>
      </c>
      <c r="P50" s="4" t="s">
        <v>48</v>
      </c>
      <c r="Q50" s="4" t="s">
        <v>441</v>
      </c>
      <c r="R50" s="4" t="s">
        <v>324</v>
      </c>
      <c r="S50" s="4" t="s">
        <v>274</v>
      </c>
      <c r="T50" s="4" t="s">
        <v>323</v>
      </c>
      <c r="U50" s="4" t="s">
        <v>49</v>
      </c>
      <c r="V50" s="4" t="s">
        <v>49</v>
      </c>
      <c r="W50" s="7">
        <v>85.916666666666657</v>
      </c>
      <c r="X50" s="4">
        <v>80</v>
      </c>
      <c r="Y50" s="7">
        <v>12</v>
      </c>
      <c r="Z50" s="4">
        <v>71</v>
      </c>
      <c r="AA50" s="7">
        <v>10.65</v>
      </c>
      <c r="AB50" s="4" t="s">
        <v>333</v>
      </c>
      <c r="AC50" s="4" t="s">
        <v>81</v>
      </c>
      <c r="AD50" s="8">
        <v>4.7619047619047616E-2</v>
      </c>
      <c r="AE50" s="7">
        <v>38.095238095238095</v>
      </c>
      <c r="AF50" s="4" t="s">
        <v>442</v>
      </c>
      <c r="AG50" s="4" t="s">
        <v>125</v>
      </c>
      <c r="AH50" s="8">
        <v>0.14285714285714285</v>
      </c>
      <c r="AI50" s="7">
        <v>8.571428571428573</v>
      </c>
      <c r="AJ50" s="4" t="s">
        <v>384</v>
      </c>
      <c r="AK50" s="4" t="s">
        <v>205</v>
      </c>
      <c r="AL50" s="4">
        <v>16.600000000000001</v>
      </c>
      <c r="AM50" s="4" t="s">
        <v>49</v>
      </c>
    </row>
    <row r="51" spans="1:39" s="4" customFormat="1" ht="49.5" customHeight="1" x14ac:dyDescent="0.2">
      <c r="A51" s="22"/>
      <c r="B51" s="14">
        <v>50</v>
      </c>
      <c r="C51" s="20"/>
      <c r="D51" s="20"/>
      <c r="E51" s="4" t="s">
        <v>180</v>
      </c>
      <c r="F51" s="21"/>
      <c r="G51" s="4">
        <v>3</v>
      </c>
      <c r="H51" s="6" t="s">
        <v>55</v>
      </c>
      <c r="I51" s="4" t="s">
        <v>443</v>
      </c>
      <c r="J51" s="4" t="s">
        <v>42</v>
      </c>
      <c r="K51" s="4" t="s">
        <v>113</v>
      </c>
      <c r="L51" s="4" t="s">
        <v>207</v>
      </c>
      <c r="M51" s="4" t="s">
        <v>444</v>
      </c>
      <c r="N51" s="4" t="s">
        <v>46</v>
      </c>
      <c r="O51" s="4" t="s">
        <v>116</v>
      </c>
      <c r="P51" s="4" t="s">
        <v>48</v>
      </c>
      <c r="Q51" s="4" t="s">
        <v>243</v>
      </c>
      <c r="R51" s="4" t="s">
        <v>403</v>
      </c>
      <c r="S51" s="4" t="s">
        <v>118</v>
      </c>
      <c r="T51" s="4" t="s">
        <v>119</v>
      </c>
      <c r="U51" s="4" t="s">
        <v>49</v>
      </c>
      <c r="V51" s="4" t="s">
        <v>49</v>
      </c>
      <c r="W51" s="7">
        <v>85.396428571428572</v>
      </c>
      <c r="X51" s="4">
        <v>80</v>
      </c>
      <c r="Y51" s="6">
        <v>12</v>
      </c>
      <c r="Z51" s="4">
        <v>65.5</v>
      </c>
      <c r="AA51" s="12">
        <v>9.8249999999999993</v>
      </c>
      <c r="AB51" s="4" t="s">
        <v>445</v>
      </c>
      <c r="AC51" s="4" t="s">
        <v>70</v>
      </c>
      <c r="AD51" s="8">
        <v>7.1428571428571425E-2</v>
      </c>
      <c r="AE51" s="7">
        <f>(1-AD51)*100*40%</f>
        <v>37.142857142857146</v>
      </c>
      <c r="AF51" s="4" t="s">
        <v>446</v>
      </c>
      <c r="AG51" s="4" t="s">
        <v>61</v>
      </c>
      <c r="AH51" s="8">
        <v>0.10714285714285714</v>
      </c>
      <c r="AI51" s="7">
        <f>(1-AH51)*100*10%</f>
        <v>8.9285714285714288</v>
      </c>
      <c r="AJ51" s="4" t="s">
        <v>301</v>
      </c>
      <c r="AK51" s="4" t="s">
        <v>287</v>
      </c>
      <c r="AL51" s="4">
        <f>AK51*20%</f>
        <v>17.5</v>
      </c>
      <c r="AM51" s="4" t="s">
        <v>49</v>
      </c>
    </row>
    <row r="52" spans="1:39" s="4" customFormat="1" ht="49.5" customHeight="1" x14ac:dyDescent="0.2">
      <c r="A52" s="22"/>
      <c r="B52" s="14">
        <v>51</v>
      </c>
      <c r="C52" s="19">
        <v>3</v>
      </c>
      <c r="D52" s="19">
        <v>5</v>
      </c>
      <c r="E52" s="4" t="s">
        <v>180</v>
      </c>
      <c r="F52" s="21" t="s">
        <v>447</v>
      </c>
      <c r="G52" s="4">
        <v>1</v>
      </c>
      <c r="H52" s="6" t="s">
        <v>55</v>
      </c>
      <c r="I52" s="4" t="s">
        <v>448</v>
      </c>
      <c r="J52" s="4" t="s">
        <v>42</v>
      </c>
      <c r="K52" s="4" t="s">
        <v>319</v>
      </c>
      <c r="L52" s="6" t="s">
        <v>355</v>
      </c>
      <c r="M52" s="4" t="s">
        <v>449</v>
      </c>
      <c r="N52" s="4" t="s">
        <v>139</v>
      </c>
      <c r="O52" s="4" t="s">
        <v>100</v>
      </c>
      <c r="P52" s="4" t="s">
        <v>48</v>
      </c>
      <c r="Q52" s="4" t="s">
        <v>450</v>
      </c>
      <c r="R52" s="4" t="s">
        <v>154</v>
      </c>
      <c r="S52" s="4" t="s">
        <v>326</v>
      </c>
      <c r="T52" s="4" t="s">
        <v>324</v>
      </c>
      <c r="U52" s="4" t="s">
        <v>153</v>
      </c>
      <c r="V52" s="4" t="s">
        <v>274</v>
      </c>
      <c r="W52" s="7">
        <v>92.579761904761909</v>
      </c>
      <c r="X52" s="4">
        <v>87.5</v>
      </c>
      <c r="Y52" s="7">
        <v>13.125</v>
      </c>
      <c r="Z52" s="4">
        <v>75</v>
      </c>
      <c r="AA52" s="4">
        <v>11.25</v>
      </c>
      <c r="AB52" s="4" t="s">
        <v>451</v>
      </c>
      <c r="AC52" s="4" t="s">
        <v>81</v>
      </c>
      <c r="AD52" s="8">
        <v>1.1904761904761904E-2</v>
      </c>
      <c r="AE52" s="7">
        <v>39.523809523809526</v>
      </c>
      <c r="AF52" s="4" t="s">
        <v>452</v>
      </c>
      <c r="AG52" s="4" t="s">
        <v>81</v>
      </c>
      <c r="AH52" s="8">
        <v>1.1904761904761904E-2</v>
      </c>
      <c r="AI52" s="7">
        <v>9.8809523809523814</v>
      </c>
      <c r="AJ52" s="4">
        <v>84</v>
      </c>
      <c r="AK52" s="4" t="s">
        <v>453</v>
      </c>
      <c r="AL52" s="4">
        <v>18.8</v>
      </c>
      <c r="AM52" s="4" t="s">
        <v>49</v>
      </c>
    </row>
    <row r="53" spans="1:39" s="4" customFormat="1" ht="49.5" customHeight="1" x14ac:dyDescent="0.2">
      <c r="A53" s="22"/>
      <c r="B53" s="14">
        <v>52</v>
      </c>
      <c r="C53" s="22"/>
      <c r="D53" s="22"/>
      <c r="E53" s="4" t="s">
        <v>180</v>
      </c>
      <c r="F53" s="21"/>
      <c r="G53" s="4">
        <v>2</v>
      </c>
      <c r="H53" s="6" t="s">
        <v>55</v>
      </c>
      <c r="I53" s="4" t="s">
        <v>454</v>
      </c>
      <c r="J53" s="4" t="s">
        <v>42</v>
      </c>
      <c r="K53" s="4" t="s">
        <v>455</v>
      </c>
      <c r="L53" s="4" t="s">
        <v>456</v>
      </c>
      <c r="M53" s="4" t="s">
        <v>457</v>
      </c>
      <c r="N53" s="4" t="s">
        <v>46</v>
      </c>
      <c r="O53" s="4" t="s">
        <v>78</v>
      </c>
      <c r="P53" s="4" t="s">
        <v>48</v>
      </c>
      <c r="Q53" s="4" t="s">
        <v>242</v>
      </c>
      <c r="R53" s="4" t="s">
        <v>326</v>
      </c>
      <c r="S53" s="4" t="s">
        <v>154</v>
      </c>
      <c r="T53" s="4" t="s">
        <v>49</v>
      </c>
      <c r="U53" s="4" t="s">
        <v>49</v>
      </c>
      <c r="V53" s="4" t="s">
        <v>49</v>
      </c>
      <c r="W53" s="7">
        <v>90.25</v>
      </c>
      <c r="X53" s="4">
        <v>85</v>
      </c>
      <c r="Y53" s="7">
        <v>12.75</v>
      </c>
      <c r="Z53" s="4">
        <v>73</v>
      </c>
      <c r="AA53" s="7">
        <v>10.95</v>
      </c>
      <c r="AB53" s="4" t="s">
        <v>155</v>
      </c>
      <c r="AC53" s="4" t="s">
        <v>81</v>
      </c>
      <c r="AD53" s="8">
        <v>2.5000000000000001E-2</v>
      </c>
      <c r="AE53" s="7">
        <v>39</v>
      </c>
      <c r="AF53" s="4">
        <v>120.70399999999999</v>
      </c>
      <c r="AG53" s="4" t="s">
        <v>81</v>
      </c>
      <c r="AH53" s="8">
        <v>2.5000000000000001E-2</v>
      </c>
      <c r="AI53" s="7">
        <v>9.75</v>
      </c>
      <c r="AJ53" s="4">
        <v>40</v>
      </c>
      <c r="AK53" s="4" t="s">
        <v>168</v>
      </c>
      <c r="AL53" s="4">
        <v>17.8</v>
      </c>
      <c r="AM53" s="4" t="s">
        <v>49</v>
      </c>
    </row>
    <row r="54" spans="1:39" s="4" customFormat="1" ht="49.5" customHeight="1" x14ac:dyDescent="0.2">
      <c r="A54" s="22"/>
      <c r="B54" s="14">
        <v>53</v>
      </c>
      <c r="C54" s="22"/>
      <c r="D54" s="22"/>
      <c r="E54" s="4" t="s">
        <v>180</v>
      </c>
      <c r="F54" s="21"/>
      <c r="G54" s="4">
        <v>3</v>
      </c>
      <c r="H54" s="6" t="s">
        <v>55</v>
      </c>
      <c r="I54" s="4" t="s">
        <v>458</v>
      </c>
      <c r="J54" s="4" t="s">
        <v>42</v>
      </c>
      <c r="K54" s="4" t="s">
        <v>113</v>
      </c>
      <c r="L54" s="4" t="s">
        <v>161</v>
      </c>
      <c r="M54" s="4" t="s">
        <v>459</v>
      </c>
      <c r="N54" s="4" t="s">
        <v>46</v>
      </c>
      <c r="O54" s="4" t="s">
        <v>116</v>
      </c>
      <c r="P54" s="4" t="s">
        <v>48</v>
      </c>
      <c r="Q54" s="4" t="s">
        <v>242</v>
      </c>
      <c r="R54" s="4" t="s">
        <v>403</v>
      </c>
      <c r="S54" s="4" t="s">
        <v>49</v>
      </c>
      <c r="T54" s="4" t="s">
        <v>49</v>
      </c>
      <c r="U54" s="4" t="s">
        <v>49</v>
      </c>
      <c r="V54" s="4" t="s">
        <v>49</v>
      </c>
      <c r="W54" s="7">
        <v>90</v>
      </c>
      <c r="X54" s="4">
        <v>87.5</v>
      </c>
      <c r="Y54" s="7">
        <v>13.125</v>
      </c>
      <c r="Z54" s="4">
        <v>80</v>
      </c>
      <c r="AA54" s="7">
        <v>12</v>
      </c>
      <c r="AB54" s="4" t="s">
        <v>460</v>
      </c>
      <c r="AC54" s="4" t="s">
        <v>70</v>
      </c>
      <c r="AD54" s="8">
        <v>6.25E-2</v>
      </c>
      <c r="AE54" s="7">
        <v>37.5</v>
      </c>
      <c r="AF54" s="4" t="s">
        <v>461</v>
      </c>
      <c r="AG54" s="4" t="s">
        <v>70</v>
      </c>
      <c r="AH54" s="8">
        <v>6.25E-2</v>
      </c>
      <c r="AI54" s="7">
        <v>9.375</v>
      </c>
      <c r="AJ54" s="4" t="s">
        <v>316</v>
      </c>
      <c r="AK54" s="4" t="s">
        <v>179</v>
      </c>
      <c r="AL54" s="4">
        <v>18</v>
      </c>
      <c r="AM54" s="4" t="s">
        <v>49</v>
      </c>
    </row>
    <row r="55" spans="1:39" s="4" customFormat="1" ht="49.5" customHeight="1" x14ac:dyDescent="0.2">
      <c r="A55" s="22"/>
      <c r="B55" s="14">
        <v>54</v>
      </c>
      <c r="C55" s="22"/>
      <c r="D55" s="22"/>
      <c r="E55" s="4" t="s">
        <v>180</v>
      </c>
      <c r="F55" s="21"/>
      <c r="G55" s="4">
        <v>4</v>
      </c>
      <c r="H55" s="6" t="s">
        <v>55</v>
      </c>
      <c r="I55" s="4" t="s">
        <v>462</v>
      </c>
      <c r="J55" s="4" t="s">
        <v>42</v>
      </c>
      <c r="K55" s="4" t="s">
        <v>289</v>
      </c>
      <c r="L55" s="4" t="s">
        <v>183</v>
      </c>
      <c r="M55" s="4" t="s">
        <v>463</v>
      </c>
      <c r="N55" s="4" t="s">
        <v>46</v>
      </c>
      <c r="O55" s="4" t="s">
        <v>47</v>
      </c>
      <c r="P55" s="4" t="s">
        <v>48</v>
      </c>
      <c r="Q55" s="4" t="s">
        <v>242</v>
      </c>
      <c r="R55" s="4" t="s">
        <v>189</v>
      </c>
      <c r="S55" s="4" t="s">
        <v>339</v>
      </c>
      <c r="T55" s="4" t="s">
        <v>153</v>
      </c>
      <c r="U55" s="4" t="s">
        <v>326</v>
      </c>
      <c r="V55" s="4" t="s">
        <v>154</v>
      </c>
      <c r="W55" s="7">
        <v>89.025000000000006</v>
      </c>
      <c r="X55" s="4">
        <v>79</v>
      </c>
      <c r="Y55" s="7">
        <v>11.85</v>
      </c>
      <c r="Z55" s="4">
        <v>70</v>
      </c>
      <c r="AA55" s="7">
        <v>10.5</v>
      </c>
      <c r="AB55" s="4" t="s">
        <v>69</v>
      </c>
      <c r="AC55" s="4" t="s">
        <v>91</v>
      </c>
      <c r="AD55" s="8">
        <v>1.1363636363636364E-2</v>
      </c>
      <c r="AE55" s="7">
        <v>39.545454545454547</v>
      </c>
      <c r="AF55" s="4" t="s">
        <v>464</v>
      </c>
      <c r="AG55" s="4" t="s">
        <v>125</v>
      </c>
      <c r="AH55" s="8">
        <v>1.7045454545454544E-2</v>
      </c>
      <c r="AI55" s="7">
        <v>9.829545454545455</v>
      </c>
      <c r="AJ55" s="4" t="s">
        <v>465</v>
      </c>
      <c r="AK55" s="4" t="s">
        <v>146</v>
      </c>
      <c r="AL55" s="4">
        <v>17.3</v>
      </c>
      <c r="AM55" s="4" t="s">
        <v>49</v>
      </c>
    </row>
    <row r="56" spans="1:39" s="4" customFormat="1" ht="49.5" customHeight="1" x14ac:dyDescent="0.2">
      <c r="A56" s="20"/>
      <c r="B56" s="14">
        <v>55</v>
      </c>
      <c r="C56" s="20"/>
      <c r="D56" s="20"/>
      <c r="E56" s="4" t="s">
        <v>180</v>
      </c>
      <c r="F56" s="21"/>
      <c r="G56" s="4">
        <v>5</v>
      </c>
      <c r="H56" s="6" t="s">
        <v>55</v>
      </c>
      <c r="I56" s="4" t="s">
        <v>466</v>
      </c>
      <c r="J56" s="4" t="s">
        <v>42</v>
      </c>
      <c r="K56" s="4" t="s">
        <v>289</v>
      </c>
      <c r="L56" s="4" t="s">
        <v>183</v>
      </c>
      <c r="M56" s="4" t="s">
        <v>467</v>
      </c>
      <c r="N56" s="4" t="s">
        <v>46</v>
      </c>
      <c r="O56" s="4" t="s">
        <v>47</v>
      </c>
      <c r="P56" s="4" t="s">
        <v>48</v>
      </c>
      <c r="Q56" s="4" t="s">
        <v>242</v>
      </c>
      <c r="R56" s="4" t="s">
        <v>468</v>
      </c>
      <c r="S56" s="4" t="s">
        <v>469</v>
      </c>
      <c r="T56" s="4" t="s">
        <v>470</v>
      </c>
      <c r="U56" s="4" t="s">
        <v>471</v>
      </c>
      <c r="V56" s="4" t="s">
        <v>472</v>
      </c>
      <c r="W56" s="7">
        <v>85.827272727272728</v>
      </c>
      <c r="X56" s="4">
        <v>83.5</v>
      </c>
      <c r="Y56" s="7">
        <v>12.525</v>
      </c>
      <c r="Z56" s="4">
        <v>63</v>
      </c>
      <c r="AA56" s="7">
        <v>9.4499999999999993</v>
      </c>
      <c r="AB56" s="4" t="s">
        <v>327</v>
      </c>
      <c r="AC56" s="4" t="s">
        <v>473</v>
      </c>
      <c r="AD56" s="8">
        <v>8.5227272727272721E-2</v>
      </c>
      <c r="AE56" s="7">
        <v>36.590909090909093</v>
      </c>
      <c r="AF56" s="4" t="s">
        <v>474</v>
      </c>
      <c r="AG56" s="4" t="s">
        <v>157</v>
      </c>
      <c r="AH56" s="8">
        <v>7.3863636363636367E-2</v>
      </c>
      <c r="AI56" s="7">
        <v>9.2613636363636367</v>
      </c>
      <c r="AJ56" s="4" t="s">
        <v>465</v>
      </c>
      <c r="AK56" s="4" t="s">
        <v>179</v>
      </c>
      <c r="AL56" s="4">
        <v>18</v>
      </c>
      <c r="AM56" s="4" t="s">
        <v>49</v>
      </c>
    </row>
    <row r="57" spans="1:39" s="4" customFormat="1" ht="49.5" customHeight="1" x14ac:dyDescent="0.2">
      <c r="A57" s="16">
        <v>0.66666666666666663</v>
      </c>
      <c r="B57" s="14">
        <v>56</v>
      </c>
      <c r="C57" s="19">
        <v>2</v>
      </c>
      <c r="D57" s="19">
        <v>3</v>
      </c>
      <c r="E57" s="4" t="s">
        <v>180</v>
      </c>
      <c r="F57" s="21" t="s">
        <v>475</v>
      </c>
      <c r="G57" s="4">
        <v>1</v>
      </c>
      <c r="H57" s="6" t="s">
        <v>55</v>
      </c>
      <c r="I57" s="4" t="s">
        <v>476</v>
      </c>
      <c r="J57" s="4" t="s">
        <v>42</v>
      </c>
      <c r="K57" s="4" t="s">
        <v>455</v>
      </c>
      <c r="L57" s="4" t="s">
        <v>477</v>
      </c>
      <c r="M57" s="4" t="s">
        <v>478</v>
      </c>
      <c r="N57" s="4" t="s">
        <v>46</v>
      </c>
      <c r="O57" s="4" t="s">
        <v>78</v>
      </c>
      <c r="P57" s="4" t="s">
        <v>185</v>
      </c>
      <c r="Q57" s="4" t="s">
        <v>475</v>
      </c>
      <c r="R57" s="4" t="s">
        <v>49</v>
      </c>
      <c r="S57" s="4" t="s">
        <v>49</v>
      </c>
      <c r="T57" s="4" t="s">
        <v>49</v>
      </c>
      <c r="U57" s="4" t="s">
        <v>49</v>
      </c>
      <c r="V57" s="4" t="s">
        <v>49</v>
      </c>
      <c r="W57" s="7">
        <v>82.375</v>
      </c>
      <c r="X57" s="4">
        <v>82.5</v>
      </c>
      <c r="Y57" s="7">
        <f>X57*15%</f>
        <v>12.375</v>
      </c>
      <c r="Z57" s="4">
        <v>71</v>
      </c>
      <c r="AA57" s="7">
        <f>Z57*15%</f>
        <v>10.65</v>
      </c>
      <c r="AB57" s="4" t="s">
        <v>479</v>
      </c>
      <c r="AC57" s="4" t="s">
        <v>61</v>
      </c>
      <c r="AD57" s="8">
        <f>AC57/AJ57</f>
        <v>0.15</v>
      </c>
      <c r="AE57" s="7">
        <f>(1-AD57)*100*40%</f>
        <v>34</v>
      </c>
      <c r="AF57" s="4" t="s">
        <v>480</v>
      </c>
      <c r="AG57" s="4" t="s">
        <v>203</v>
      </c>
      <c r="AH57" s="8">
        <f>AG57/AJ57</f>
        <v>0.17499999999999999</v>
      </c>
      <c r="AI57" s="7">
        <f>(1-AH57)*100*10%</f>
        <v>8.25</v>
      </c>
      <c r="AJ57" s="4" t="s">
        <v>481</v>
      </c>
      <c r="AK57" s="4" t="s">
        <v>192</v>
      </c>
      <c r="AL57" s="4">
        <f>AK57*20%</f>
        <v>17.100000000000001</v>
      </c>
      <c r="AM57" s="4" t="s">
        <v>49</v>
      </c>
    </row>
    <row r="58" spans="1:39" s="4" customFormat="1" ht="49.5" customHeight="1" x14ac:dyDescent="0.2">
      <c r="A58" s="22"/>
      <c r="B58" s="14">
        <v>57</v>
      </c>
      <c r="C58" s="22"/>
      <c r="D58" s="22"/>
      <c r="E58" s="4" t="s">
        <v>180</v>
      </c>
      <c r="F58" s="21"/>
      <c r="G58" s="4">
        <v>2</v>
      </c>
      <c r="H58" s="6" t="s">
        <v>386</v>
      </c>
      <c r="I58" s="4" t="s">
        <v>482</v>
      </c>
      <c r="J58" s="4" t="s">
        <v>42</v>
      </c>
      <c r="K58" s="4" t="s">
        <v>319</v>
      </c>
      <c r="L58" s="4" t="s">
        <v>483</v>
      </c>
      <c r="M58" s="4" t="s">
        <v>484</v>
      </c>
      <c r="N58" s="4" t="s">
        <v>139</v>
      </c>
      <c r="O58" s="4" t="s">
        <v>100</v>
      </c>
      <c r="P58" s="4" t="s">
        <v>48</v>
      </c>
      <c r="Q58" s="4" t="s">
        <v>242</v>
      </c>
      <c r="R58" s="4" t="s">
        <v>485</v>
      </c>
      <c r="S58" s="4" t="s">
        <v>324</v>
      </c>
      <c r="T58" s="4" t="s">
        <v>339</v>
      </c>
      <c r="U58" s="4" t="s">
        <v>326</v>
      </c>
      <c r="V58" s="4" t="s">
        <v>154</v>
      </c>
      <c r="W58" s="7">
        <v>81.714285714285722</v>
      </c>
      <c r="X58" s="4">
        <v>77</v>
      </c>
      <c r="Y58" s="7">
        <v>11.549999999999999</v>
      </c>
      <c r="Z58" s="4">
        <v>63</v>
      </c>
      <c r="AA58" s="4">
        <v>9.4499999999999993</v>
      </c>
      <c r="AB58" s="4" t="s">
        <v>260</v>
      </c>
      <c r="AC58" s="4" t="s">
        <v>224</v>
      </c>
      <c r="AD58" s="8">
        <v>0.13095238095238096</v>
      </c>
      <c r="AE58" s="7">
        <v>34.761904761904766</v>
      </c>
      <c r="AF58" s="4" t="s">
        <v>486</v>
      </c>
      <c r="AG58" s="4" t="s">
        <v>157</v>
      </c>
      <c r="AH58" s="8">
        <v>0.15476190476190477</v>
      </c>
      <c r="AI58" s="7">
        <v>8.4523809523809526</v>
      </c>
      <c r="AJ58" s="4" t="s">
        <v>213</v>
      </c>
      <c r="AK58" s="4" t="s">
        <v>287</v>
      </c>
      <c r="AL58" s="4">
        <v>17.5</v>
      </c>
      <c r="AM58" s="4" t="s">
        <v>49</v>
      </c>
    </row>
    <row r="59" spans="1:39" s="4" customFormat="1" ht="49.5" customHeight="1" x14ac:dyDescent="0.2">
      <c r="A59" s="22"/>
      <c r="B59" s="14">
        <v>58</v>
      </c>
      <c r="C59" s="20"/>
      <c r="D59" s="20"/>
      <c r="E59" s="4" t="s">
        <v>180</v>
      </c>
      <c r="F59" s="21"/>
      <c r="G59" s="4">
        <v>3</v>
      </c>
      <c r="H59" s="6" t="s">
        <v>386</v>
      </c>
      <c r="I59" s="4" t="s">
        <v>487</v>
      </c>
      <c r="J59" s="4" t="s">
        <v>42</v>
      </c>
      <c r="K59" s="4" t="s">
        <v>319</v>
      </c>
      <c r="L59" s="4" t="s">
        <v>337</v>
      </c>
      <c r="M59" s="4" t="s">
        <v>488</v>
      </c>
      <c r="N59" s="4" t="s">
        <v>46</v>
      </c>
      <c r="O59" s="4" t="s">
        <v>100</v>
      </c>
      <c r="P59" s="4" t="s">
        <v>48</v>
      </c>
      <c r="Q59" s="4" t="s">
        <v>298</v>
      </c>
      <c r="R59" s="4" t="s">
        <v>231</v>
      </c>
      <c r="S59" s="4" t="s">
        <v>118</v>
      </c>
      <c r="T59" s="4" t="s">
        <v>119</v>
      </c>
      <c r="U59" s="4" t="s">
        <v>120</v>
      </c>
      <c r="V59" s="4" t="s">
        <v>403</v>
      </c>
      <c r="W59" s="7">
        <v>74.474324324324328</v>
      </c>
      <c r="X59" s="4">
        <v>83</v>
      </c>
      <c r="Y59" s="7">
        <v>12.45</v>
      </c>
      <c r="Z59" s="4" t="s">
        <v>489</v>
      </c>
      <c r="AA59" s="4">
        <v>0</v>
      </c>
      <c r="AB59" s="4" t="s">
        <v>175</v>
      </c>
      <c r="AC59" s="4" t="s">
        <v>222</v>
      </c>
      <c r="AD59" s="8">
        <v>0.13513513513513514</v>
      </c>
      <c r="AE59" s="7">
        <v>34.594594594594597</v>
      </c>
      <c r="AF59" s="4" t="s">
        <v>490</v>
      </c>
      <c r="AG59" s="4" t="s">
        <v>91</v>
      </c>
      <c r="AH59" s="8">
        <v>2.7027027027027029E-2</v>
      </c>
      <c r="AI59" s="7">
        <v>9.7297297297297316</v>
      </c>
      <c r="AJ59" s="4" t="s">
        <v>178</v>
      </c>
      <c r="AK59" s="4" t="s">
        <v>293</v>
      </c>
      <c r="AL59" s="4">
        <v>17.7</v>
      </c>
      <c r="AM59" s="4" t="s">
        <v>49</v>
      </c>
    </row>
    <row r="60" spans="1:39" s="4" customFormat="1" ht="49.5" customHeight="1" x14ac:dyDescent="0.2">
      <c r="A60" s="22"/>
      <c r="B60" s="14">
        <v>59</v>
      </c>
      <c r="C60" s="19">
        <v>2</v>
      </c>
      <c r="D60" s="19">
        <v>3</v>
      </c>
      <c r="E60" s="4" t="s">
        <v>180</v>
      </c>
      <c r="F60" s="23" t="s">
        <v>491</v>
      </c>
      <c r="G60" s="4">
        <v>1</v>
      </c>
      <c r="H60" s="6" t="s">
        <v>386</v>
      </c>
      <c r="I60" s="4" t="s">
        <v>492</v>
      </c>
      <c r="J60" s="4" t="s">
        <v>42</v>
      </c>
      <c r="K60" s="4" t="s">
        <v>493</v>
      </c>
      <c r="L60" s="4" t="s">
        <v>494</v>
      </c>
      <c r="M60" s="4" t="s">
        <v>495</v>
      </c>
      <c r="N60" s="4" t="s">
        <v>46</v>
      </c>
      <c r="O60" s="4" t="s">
        <v>78</v>
      </c>
      <c r="P60" s="4" t="s">
        <v>48</v>
      </c>
      <c r="Q60" s="4" t="s">
        <v>141</v>
      </c>
      <c r="R60" s="4" t="s">
        <v>324</v>
      </c>
      <c r="S60" s="4" t="s">
        <v>325</v>
      </c>
      <c r="T60" s="4" t="s">
        <v>152</v>
      </c>
      <c r="U60" s="4" t="s">
        <v>233</v>
      </c>
      <c r="V60" s="4" t="s">
        <v>275</v>
      </c>
      <c r="W60" s="7">
        <v>81.274999999999991</v>
      </c>
      <c r="X60" s="4">
        <v>72.5</v>
      </c>
      <c r="Y60" s="7">
        <v>10.875</v>
      </c>
      <c r="Z60" s="4">
        <v>64</v>
      </c>
      <c r="AA60" s="7">
        <v>9.6</v>
      </c>
      <c r="AB60" s="4">
        <v>3.32</v>
      </c>
      <c r="AC60" s="4">
        <v>5</v>
      </c>
      <c r="AD60" s="8">
        <v>0.125</v>
      </c>
      <c r="AE60" s="7">
        <v>35</v>
      </c>
      <c r="AF60" s="4" t="s">
        <v>496</v>
      </c>
      <c r="AG60" s="4" t="s">
        <v>91</v>
      </c>
      <c r="AH60" s="8">
        <v>0.05</v>
      </c>
      <c r="AI60" s="7">
        <v>9.5</v>
      </c>
      <c r="AJ60" s="4" t="s">
        <v>481</v>
      </c>
      <c r="AK60" s="4" t="s">
        <v>497</v>
      </c>
      <c r="AL60" s="4">
        <v>16.3</v>
      </c>
      <c r="AM60" s="4" t="s">
        <v>49</v>
      </c>
    </row>
    <row r="61" spans="1:39" s="4" customFormat="1" ht="49.5" customHeight="1" x14ac:dyDescent="0.2">
      <c r="A61" s="22"/>
      <c r="B61" s="14">
        <v>60</v>
      </c>
      <c r="C61" s="22"/>
      <c r="D61" s="22"/>
      <c r="E61" s="4" t="s">
        <v>180</v>
      </c>
      <c r="F61" s="24"/>
      <c r="G61" s="4">
        <v>2</v>
      </c>
      <c r="H61" s="6" t="s">
        <v>226</v>
      </c>
      <c r="I61" s="4" t="s">
        <v>498</v>
      </c>
      <c r="J61" s="4" t="s">
        <v>42</v>
      </c>
      <c r="K61" s="4" t="s">
        <v>269</v>
      </c>
      <c r="L61" s="4" t="s">
        <v>499</v>
      </c>
      <c r="M61" s="4" t="s">
        <v>500</v>
      </c>
      <c r="N61" s="4" t="s">
        <v>139</v>
      </c>
      <c r="O61" s="4" t="s">
        <v>272</v>
      </c>
      <c r="P61" s="4" t="s">
        <v>48</v>
      </c>
      <c r="Q61" s="4" t="s">
        <v>501</v>
      </c>
      <c r="R61" s="4" t="s">
        <v>189</v>
      </c>
      <c r="S61" s="4" t="s">
        <v>298</v>
      </c>
      <c r="T61" s="4" t="s">
        <v>403</v>
      </c>
      <c r="U61" s="4" t="s">
        <v>231</v>
      </c>
      <c r="V61" s="4" t="s">
        <v>243</v>
      </c>
      <c r="W61" s="7">
        <v>77.224999999999994</v>
      </c>
      <c r="X61" s="4">
        <v>87.5</v>
      </c>
      <c r="Y61" s="7">
        <v>13.125</v>
      </c>
      <c r="Z61" s="4">
        <v>72</v>
      </c>
      <c r="AA61" s="7">
        <v>10.799999999999999</v>
      </c>
      <c r="AB61" s="4" t="s">
        <v>502</v>
      </c>
      <c r="AC61" s="4" t="s">
        <v>473</v>
      </c>
      <c r="AD61" s="8">
        <v>0.3</v>
      </c>
      <c r="AE61" s="7">
        <v>28</v>
      </c>
      <c r="AF61" s="4" t="s">
        <v>503</v>
      </c>
      <c r="AG61" s="4" t="s">
        <v>222</v>
      </c>
      <c r="AH61" s="8">
        <v>0.2</v>
      </c>
      <c r="AI61" s="7">
        <v>8</v>
      </c>
      <c r="AJ61" s="4" t="s">
        <v>126</v>
      </c>
      <c r="AK61" s="4" t="s">
        <v>146</v>
      </c>
      <c r="AL61" s="4">
        <v>17.3</v>
      </c>
      <c r="AM61" s="4" t="s">
        <v>49</v>
      </c>
    </row>
    <row r="62" spans="1:39" s="4" customFormat="1" ht="49.5" customHeight="1" x14ac:dyDescent="0.2">
      <c r="A62" s="20"/>
      <c r="B62" s="14">
        <v>61</v>
      </c>
      <c r="C62" s="20"/>
      <c r="D62" s="20"/>
      <c r="E62" s="4" t="s">
        <v>180</v>
      </c>
      <c r="F62" s="25"/>
      <c r="G62" s="4">
        <v>3</v>
      </c>
      <c r="H62" s="6" t="s">
        <v>504</v>
      </c>
      <c r="I62" s="4" t="s">
        <v>505</v>
      </c>
      <c r="J62" s="4" t="s">
        <v>42</v>
      </c>
      <c r="K62" s="4" t="s">
        <v>269</v>
      </c>
      <c r="L62" s="4" t="s">
        <v>331</v>
      </c>
      <c r="M62" s="4" t="s">
        <v>506</v>
      </c>
      <c r="N62" s="4" t="s">
        <v>139</v>
      </c>
      <c r="O62" s="4" t="s">
        <v>272</v>
      </c>
      <c r="P62" s="4" t="s">
        <v>48</v>
      </c>
      <c r="Q62" s="4" t="s">
        <v>141</v>
      </c>
      <c r="R62" s="4" t="s">
        <v>154</v>
      </c>
      <c r="S62" s="4" t="s">
        <v>189</v>
      </c>
      <c r="T62" s="4" t="s">
        <v>242</v>
      </c>
      <c r="U62" s="4" t="s">
        <v>403</v>
      </c>
      <c r="V62" s="4" t="s">
        <v>120</v>
      </c>
      <c r="W62" s="7">
        <v>80.829411764705881</v>
      </c>
      <c r="X62" s="4">
        <v>77</v>
      </c>
      <c r="Y62" s="7">
        <v>11.549999999999999</v>
      </c>
      <c r="Z62" s="4">
        <v>65</v>
      </c>
      <c r="AA62" s="7">
        <v>9.75</v>
      </c>
      <c r="AB62" s="4" t="s">
        <v>507</v>
      </c>
      <c r="AC62" s="4" t="s">
        <v>203</v>
      </c>
      <c r="AD62" s="8">
        <v>0.13725490196078433</v>
      </c>
      <c r="AE62" s="7">
        <v>34.509803921568633</v>
      </c>
      <c r="AF62" s="4" t="s">
        <v>508</v>
      </c>
      <c r="AG62" s="4" t="s">
        <v>177</v>
      </c>
      <c r="AH62" s="8">
        <v>9.8039215686274508E-2</v>
      </c>
      <c r="AI62" s="7">
        <v>9.0196078431372566</v>
      </c>
      <c r="AJ62" s="4" t="s">
        <v>335</v>
      </c>
      <c r="AK62" s="4" t="s">
        <v>509</v>
      </c>
      <c r="AL62" s="4">
        <v>16</v>
      </c>
      <c r="AM62" s="4" t="s">
        <v>49</v>
      </c>
    </row>
    <row r="63" spans="1:39" s="4" customFormat="1" ht="49.5" customHeight="1" x14ac:dyDescent="0.2">
      <c r="A63" s="16">
        <v>0.67708333333333337</v>
      </c>
      <c r="B63" s="14">
        <v>62</v>
      </c>
      <c r="C63" s="19">
        <v>2</v>
      </c>
      <c r="D63" s="19">
        <v>2</v>
      </c>
      <c r="E63" s="4" t="s">
        <v>54</v>
      </c>
      <c r="F63" s="23" t="s">
        <v>73</v>
      </c>
      <c r="G63" s="4">
        <v>1</v>
      </c>
      <c r="H63" s="6" t="s">
        <v>55</v>
      </c>
      <c r="I63" s="4" t="s">
        <v>74</v>
      </c>
      <c r="J63" s="4" t="s">
        <v>42</v>
      </c>
      <c r="K63" s="4" t="s">
        <v>75</v>
      </c>
      <c r="L63" s="6" t="s">
        <v>76</v>
      </c>
      <c r="M63" s="4" t="s">
        <v>77</v>
      </c>
      <c r="N63" s="4" t="s">
        <v>46</v>
      </c>
      <c r="O63" s="4" t="s">
        <v>78</v>
      </c>
      <c r="P63" s="4" t="s">
        <v>48</v>
      </c>
      <c r="Q63" s="4" t="s">
        <v>79</v>
      </c>
      <c r="R63" s="4" t="s">
        <v>49</v>
      </c>
      <c r="S63" s="4" t="s">
        <v>49</v>
      </c>
      <c r="T63" s="4" t="s">
        <v>49</v>
      </c>
      <c r="U63" s="4" t="s">
        <v>49</v>
      </c>
      <c r="V63" s="4" t="s">
        <v>49</v>
      </c>
      <c r="W63" s="7">
        <v>93.531603773584891</v>
      </c>
      <c r="X63" s="4">
        <v>92.5</v>
      </c>
      <c r="Y63" s="7">
        <v>13.875</v>
      </c>
      <c r="Z63" s="4">
        <v>80</v>
      </c>
      <c r="AA63" s="7">
        <v>12</v>
      </c>
      <c r="AB63" s="4" t="s">
        <v>80</v>
      </c>
      <c r="AC63" s="4" t="s">
        <v>81</v>
      </c>
      <c r="AD63" s="8">
        <v>1.8867924528301886E-2</v>
      </c>
      <c r="AE63" s="7">
        <v>39.245283018867923</v>
      </c>
      <c r="AF63" s="4" t="s">
        <v>82</v>
      </c>
      <c r="AG63" s="4" t="s">
        <v>81</v>
      </c>
      <c r="AH63" s="8">
        <v>1.8867924528301886E-2</v>
      </c>
      <c r="AI63" s="7">
        <v>9.8113207547169807</v>
      </c>
      <c r="AJ63" s="4" t="s">
        <v>83</v>
      </c>
      <c r="AK63" s="4" t="s">
        <v>53</v>
      </c>
      <c r="AL63" s="4">
        <v>18.600000000000001</v>
      </c>
      <c r="AM63" s="4" t="s">
        <v>84</v>
      </c>
    </row>
    <row r="64" spans="1:39" s="4" customFormat="1" ht="49.5" customHeight="1" x14ac:dyDescent="0.2">
      <c r="A64" s="22"/>
      <c r="B64" s="14">
        <v>63</v>
      </c>
      <c r="C64" s="20"/>
      <c r="D64" s="20"/>
      <c r="E64" s="4" t="s">
        <v>54</v>
      </c>
      <c r="F64" s="25"/>
      <c r="G64" s="4">
        <v>2</v>
      </c>
      <c r="H64" s="6" t="s">
        <v>55</v>
      </c>
      <c r="I64" s="4" t="s">
        <v>85</v>
      </c>
      <c r="J64" s="4" t="s">
        <v>42</v>
      </c>
      <c r="K64" s="4" t="s">
        <v>75</v>
      </c>
      <c r="L64" s="4" t="s">
        <v>86</v>
      </c>
      <c r="M64" s="4" t="s">
        <v>87</v>
      </c>
      <c r="N64" s="4" t="s">
        <v>46</v>
      </c>
      <c r="O64" s="4" t="s">
        <v>78</v>
      </c>
      <c r="P64" s="4" t="s">
        <v>48</v>
      </c>
      <c r="Q64" s="4" t="s">
        <v>88</v>
      </c>
      <c r="R64" s="4" t="s">
        <v>89</v>
      </c>
      <c r="S64" s="4" t="s">
        <v>49</v>
      </c>
      <c r="T64" s="4" t="s">
        <v>49</v>
      </c>
      <c r="U64" s="4" t="s">
        <v>49</v>
      </c>
      <c r="V64" s="4" t="s">
        <v>49</v>
      </c>
      <c r="W64" s="7">
        <v>92.865909090909099</v>
      </c>
      <c r="X64" s="4">
        <v>89.5</v>
      </c>
      <c r="Y64" s="7">
        <v>13.424999999999999</v>
      </c>
      <c r="Z64" s="4">
        <v>81</v>
      </c>
      <c r="AA64" s="7">
        <v>12.15</v>
      </c>
      <c r="AB64" s="4" t="s">
        <v>90</v>
      </c>
      <c r="AC64" s="4" t="s">
        <v>91</v>
      </c>
      <c r="AD64" s="8">
        <v>2.0202020202020204E-2</v>
      </c>
      <c r="AE64" s="7">
        <v>39.191919191919197</v>
      </c>
      <c r="AF64" s="4" t="s">
        <v>92</v>
      </c>
      <c r="AG64" s="4" t="s">
        <v>81</v>
      </c>
      <c r="AH64" s="8">
        <v>1.0101010101010102E-2</v>
      </c>
      <c r="AI64" s="7">
        <v>9.8989898989898997</v>
      </c>
      <c r="AJ64" s="4" t="s">
        <v>93</v>
      </c>
      <c r="AK64" s="4" t="s">
        <v>94</v>
      </c>
      <c r="AL64" s="4">
        <v>18.2</v>
      </c>
      <c r="AM64" s="4" t="s">
        <v>95</v>
      </c>
    </row>
    <row r="65" spans="1:39" s="4" customFormat="1" ht="49.5" customHeight="1" x14ac:dyDescent="0.2">
      <c r="A65" s="22"/>
      <c r="B65" s="14">
        <v>64</v>
      </c>
      <c r="C65" s="19">
        <v>3</v>
      </c>
      <c r="D65" s="19">
        <v>2</v>
      </c>
      <c r="E65" s="4" t="s">
        <v>525</v>
      </c>
      <c r="F65" s="21" t="s">
        <v>526</v>
      </c>
      <c r="G65" s="4">
        <v>1</v>
      </c>
      <c r="H65" s="6" t="s">
        <v>527</v>
      </c>
      <c r="I65" s="4" t="s">
        <v>528</v>
      </c>
      <c r="J65" s="4" t="s">
        <v>42</v>
      </c>
      <c r="K65" s="4" t="s">
        <v>455</v>
      </c>
      <c r="L65" s="4" t="s">
        <v>529</v>
      </c>
      <c r="M65" s="4" t="s">
        <v>530</v>
      </c>
      <c r="N65" s="4" t="s">
        <v>46</v>
      </c>
      <c r="O65" s="4" t="s">
        <v>78</v>
      </c>
      <c r="P65" s="4" t="s">
        <v>48</v>
      </c>
      <c r="Q65" s="4" t="s">
        <v>531</v>
      </c>
      <c r="R65" s="4" t="s">
        <v>532</v>
      </c>
      <c r="S65" s="4" t="s">
        <v>533</v>
      </c>
      <c r="T65" s="4" t="s">
        <v>49</v>
      </c>
      <c r="U65" s="4" t="s">
        <v>49</v>
      </c>
      <c r="V65" s="4" t="s">
        <v>49</v>
      </c>
      <c r="W65" s="7">
        <v>86.489024390243912</v>
      </c>
      <c r="X65" s="4">
        <v>87</v>
      </c>
      <c r="Y65" s="7">
        <f>X65*15%</f>
        <v>13.049999999999999</v>
      </c>
      <c r="Z65" s="4">
        <v>84</v>
      </c>
      <c r="AA65" s="7">
        <f>Z65*15%</f>
        <v>12.6</v>
      </c>
      <c r="AB65" s="4" t="s">
        <v>534</v>
      </c>
      <c r="AC65" s="4" t="s">
        <v>61</v>
      </c>
      <c r="AD65" s="8">
        <f>AC65/AJ65</f>
        <v>0.14634146341463414</v>
      </c>
      <c r="AE65" s="7">
        <f>(1-AD65)*100*40%</f>
        <v>34.146341463414636</v>
      </c>
      <c r="AF65" s="4" t="s">
        <v>535</v>
      </c>
      <c r="AG65" s="4" t="s">
        <v>203</v>
      </c>
      <c r="AH65" s="8">
        <f>AG65/AJ65</f>
        <v>0.17073170731707318</v>
      </c>
      <c r="AI65" s="7">
        <f>(1-AH65)*100*10%</f>
        <v>8.2926829268292686</v>
      </c>
      <c r="AJ65" s="4" t="s">
        <v>204</v>
      </c>
      <c r="AK65" s="4" t="s">
        <v>310</v>
      </c>
      <c r="AL65" s="4">
        <f>AK65*20%</f>
        <v>18.400000000000002</v>
      </c>
      <c r="AM65" s="4" t="s">
        <v>257</v>
      </c>
    </row>
    <row r="66" spans="1:39" s="4" customFormat="1" ht="49.5" customHeight="1" x14ac:dyDescent="0.2">
      <c r="A66" s="22"/>
      <c r="B66" s="14">
        <v>65</v>
      </c>
      <c r="C66" s="20"/>
      <c r="D66" s="20"/>
      <c r="E66" s="4" t="s">
        <v>536</v>
      </c>
      <c r="F66" s="21"/>
      <c r="G66" s="4">
        <v>2</v>
      </c>
      <c r="H66" s="6" t="s">
        <v>537</v>
      </c>
      <c r="I66" s="4" t="s">
        <v>538</v>
      </c>
      <c r="J66" s="6" t="s">
        <v>539</v>
      </c>
      <c r="K66" s="4" t="s">
        <v>455</v>
      </c>
      <c r="L66" s="4" t="s">
        <v>540</v>
      </c>
      <c r="M66" s="4" t="s">
        <v>541</v>
      </c>
      <c r="N66" s="4" t="s">
        <v>46</v>
      </c>
      <c r="O66" s="4" t="s">
        <v>78</v>
      </c>
      <c r="P66" s="4" t="s">
        <v>48</v>
      </c>
      <c r="Q66" s="4" t="s">
        <v>542</v>
      </c>
      <c r="R66" s="4" t="s">
        <v>532</v>
      </c>
      <c r="S66" s="4" t="s">
        <v>49</v>
      </c>
      <c r="T66" s="4" t="s">
        <v>49</v>
      </c>
      <c r="U66" s="4" t="s">
        <v>49</v>
      </c>
      <c r="V66" s="4" t="s">
        <v>49</v>
      </c>
      <c r="W66" s="7">
        <v>86.406849315068484</v>
      </c>
      <c r="X66" s="4">
        <v>96</v>
      </c>
      <c r="Y66" s="7">
        <f>X66*15%</f>
        <v>14.399999999999999</v>
      </c>
      <c r="Z66" s="4">
        <v>78</v>
      </c>
      <c r="AA66" s="7">
        <f>Z66*15%</f>
        <v>11.7</v>
      </c>
      <c r="AB66" s="4" t="s">
        <v>543</v>
      </c>
      <c r="AC66" s="4" t="s">
        <v>211</v>
      </c>
      <c r="AD66" s="8">
        <f>AC66/AJ66</f>
        <v>0.19178082191780821</v>
      </c>
      <c r="AE66" s="7">
        <f>(1-AD66)*100*40%</f>
        <v>32.328767123287676</v>
      </c>
      <c r="AF66" s="4" t="s">
        <v>544</v>
      </c>
      <c r="AG66" s="4" t="s">
        <v>61</v>
      </c>
      <c r="AH66" s="8">
        <f>AG66/AJ66</f>
        <v>8.2191780821917804E-2</v>
      </c>
      <c r="AI66" s="7">
        <f>(1-AH66)*100*10%</f>
        <v>9.1780821917808222</v>
      </c>
      <c r="AJ66" s="4" t="s">
        <v>545</v>
      </c>
      <c r="AK66" s="4" t="s">
        <v>453</v>
      </c>
      <c r="AL66" s="4">
        <f>AK66*20%</f>
        <v>18.8</v>
      </c>
      <c r="AM66" s="4" t="s">
        <v>84</v>
      </c>
    </row>
    <row r="67" spans="1:39" s="4" customFormat="1" ht="49.5" customHeight="1" x14ac:dyDescent="0.2">
      <c r="A67" s="22"/>
      <c r="B67" s="14">
        <v>66</v>
      </c>
      <c r="C67" s="19">
        <v>5</v>
      </c>
      <c r="D67" s="19">
        <v>2</v>
      </c>
      <c r="E67" s="4" t="s">
        <v>536</v>
      </c>
      <c r="F67" s="21" t="s">
        <v>546</v>
      </c>
      <c r="G67" s="4">
        <v>1</v>
      </c>
      <c r="H67" s="6" t="s">
        <v>537</v>
      </c>
      <c r="I67" s="4" t="s">
        <v>547</v>
      </c>
      <c r="J67" s="4" t="s">
        <v>42</v>
      </c>
      <c r="K67" s="4" t="s">
        <v>170</v>
      </c>
      <c r="L67" s="4" t="s">
        <v>149</v>
      </c>
      <c r="M67" s="4" t="s">
        <v>548</v>
      </c>
      <c r="N67" s="4" t="s">
        <v>46</v>
      </c>
      <c r="O67" s="4" t="s">
        <v>47</v>
      </c>
      <c r="P67" s="4" t="s">
        <v>48</v>
      </c>
      <c r="Q67" s="4" t="s">
        <v>549</v>
      </c>
      <c r="R67" s="4" t="s">
        <v>131</v>
      </c>
      <c r="S67" s="4" t="s">
        <v>174</v>
      </c>
      <c r="T67" s="4" t="s">
        <v>163</v>
      </c>
      <c r="U67" s="4" t="s">
        <v>309</v>
      </c>
      <c r="V67" s="4" t="s">
        <v>275</v>
      </c>
      <c r="W67" s="7">
        <v>89.74932432432432</v>
      </c>
      <c r="X67" s="4">
        <v>86.5</v>
      </c>
      <c r="Y67" s="7">
        <v>12.975</v>
      </c>
      <c r="Z67" s="4">
        <v>71</v>
      </c>
      <c r="AA67" s="7">
        <v>10.65</v>
      </c>
      <c r="AB67" s="4" t="s">
        <v>299</v>
      </c>
      <c r="AC67" s="4" t="s">
        <v>81</v>
      </c>
      <c r="AD67" s="8">
        <v>1.3513513513513514E-2</v>
      </c>
      <c r="AE67" s="7">
        <v>39.45945945945946</v>
      </c>
      <c r="AF67" s="4" t="s">
        <v>550</v>
      </c>
      <c r="AG67" s="4" t="s">
        <v>81</v>
      </c>
      <c r="AH67" s="8">
        <v>1.3513513513513514E-2</v>
      </c>
      <c r="AI67" s="7">
        <v>9.8648648648648649</v>
      </c>
      <c r="AJ67" s="4" t="s">
        <v>178</v>
      </c>
      <c r="AK67" s="4" t="s">
        <v>213</v>
      </c>
      <c r="AL67" s="4">
        <v>16.8</v>
      </c>
      <c r="AM67" s="4" t="s">
        <v>147</v>
      </c>
    </row>
    <row r="68" spans="1:39" s="4" customFormat="1" ht="49.5" customHeight="1" x14ac:dyDescent="0.2">
      <c r="A68" s="20"/>
      <c r="B68" s="14">
        <v>67</v>
      </c>
      <c r="C68" s="20"/>
      <c r="D68" s="20"/>
      <c r="E68" s="4" t="s">
        <v>536</v>
      </c>
      <c r="F68" s="21"/>
      <c r="G68" s="4">
        <v>2</v>
      </c>
      <c r="H68" s="6" t="s">
        <v>537</v>
      </c>
      <c r="I68" s="4" t="s">
        <v>551</v>
      </c>
      <c r="J68" s="4" t="s">
        <v>42</v>
      </c>
      <c r="K68" s="4" t="s">
        <v>128</v>
      </c>
      <c r="L68" s="4" t="s">
        <v>552</v>
      </c>
      <c r="M68" s="4" t="s">
        <v>553</v>
      </c>
      <c r="N68" s="4" t="s">
        <v>139</v>
      </c>
      <c r="O68" s="4" t="s">
        <v>47</v>
      </c>
      <c r="P68" s="4" t="s">
        <v>48</v>
      </c>
      <c r="Q68" s="4" t="s">
        <v>132</v>
      </c>
      <c r="R68" s="4" t="s">
        <v>131</v>
      </c>
      <c r="S68" s="4" t="s">
        <v>49</v>
      </c>
      <c r="T68" s="4" t="s">
        <v>49</v>
      </c>
      <c r="U68" s="4" t="s">
        <v>49</v>
      </c>
      <c r="V68" s="4" t="s">
        <v>49</v>
      </c>
      <c r="W68" s="7">
        <v>86.821794871794879</v>
      </c>
      <c r="X68" s="4">
        <v>80</v>
      </c>
      <c r="Y68" s="7">
        <v>12</v>
      </c>
      <c r="Z68" s="4">
        <v>79</v>
      </c>
      <c r="AA68" s="7">
        <v>11.85</v>
      </c>
      <c r="AB68" s="4" t="s">
        <v>554</v>
      </c>
      <c r="AC68" s="4" t="s">
        <v>125</v>
      </c>
      <c r="AD68" s="8">
        <v>7.6923076923076927E-2</v>
      </c>
      <c r="AE68" s="7">
        <v>36.923076923076927</v>
      </c>
      <c r="AF68" s="4" t="s">
        <v>555</v>
      </c>
      <c r="AG68" s="4" t="s">
        <v>245</v>
      </c>
      <c r="AH68" s="8">
        <v>0.20512820512820512</v>
      </c>
      <c r="AI68" s="7">
        <v>7.9487179487179489</v>
      </c>
      <c r="AJ68" s="4" t="s">
        <v>167</v>
      </c>
      <c r="AK68" s="4" t="s">
        <v>159</v>
      </c>
      <c r="AL68" s="4">
        <v>18.100000000000001</v>
      </c>
      <c r="AM68" s="4" t="s">
        <v>147</v>
      </c>
    </row>
    <row r="69" spans="1:39" s="4" customFormat="1" ht="49.5" customHeight="1" x14ac:dyDescent="0.2">
      <c r="A69" s="16">
        <v>0.6875</v>
      </c>
      <c r="B69" s="14">
        <v>68</v>
      </c>
      <c r="C69" s="4">
        <v>2</v>
      </c>
      <c r="D69" s="4">
        <v>1</v>
      </c>
      <c r="E69" s="4" t="s">
        <v>536</v>
      </c>
      <c r="F69" s="6" t="s">
        <v>556</v>
      </c>
      <c r="G69" s="4">
        <v>1</v>
      </c>
      <c r="H69" s="6" t="s">
        <v>537</v>
      </c>
      <c r="I69" s="4" t="s">
        <v>557</v>
      </c>
      <c r="J69" s="6" t="s">
        <v>539</v>
      </c>
      <c r="K69" s="4" t="s">
        <v>455</v>
      </c>
      <c r="L69" s="4" t="s">
        <v>558</v>
      </c>
      <c r="M69" s="4" t="s">
        <v>559</v>
      </c>
      <c r="N69" s="4" t="s">
        <v>139</v>
      </c>
      <c r="O69" s="4" t="s">
        <v>78</v>
      </c>
      <c r="P69" s="4" t="s">
        <v>48</v>
      </c>
      <c r="Q69" s="4" t="s">
        <v>560</v>
      </c>
      <c r="R69" s="4" t="s">
        <v>561</v>
      </c>
      <c r="S69" s="4" t="s">
        <v>49</v>
      </c>
      <c r="T69" s="4" t="s">
        <v>49</v>
      </c>
      <c r="U69" s="4" t="s">
        <v>49</v>
      </c>
      <c r="V69" s="4" t="s">
        <v>49</v>
      </c>
      <c r="W69" s="7">
        <v>83</v>
      </c>
      <c r="X69" s="4">
        <v>85</v>
      </c>
      <c r="Y69" s="7">
        <f>X69*15%</f>
        <v>12.75</v>
      </c>
      <c r="Z69" s="4">
        <v>67</v>
      </c>
      <c r="AA69" s="7">
        <f>Z69*15%</f>
        <v>10.049999999999999</v>
      </c>
      <c r="AB69" s="4" t="s">
        <v>314</v>
      </c>
      <c r="AC69" s="4" t="s">
        <v>61</v>
      </c>
      <c r="AD69" s="8">
        <f>AC69/AJ69</f>
        <v>0.15</v>
      </c>
      <c r="AE69" s="7">
        <f>(1-AD69)*100*40%</f>
        <v>34</v>
      </c>
      <c r="AF69" s="4" t="s">
        <v>562</v>
      </c>
      <c r="AG69" s="4" t="s">
        <v>70</v>
      </c>
      <c r="AH69" s="8">
        <f>AG69/AJ69</f>
        <v>0.1</v>
      </c>
      <c r="AI69" s="7">
        <f>(1-AH69)*100*10%</f>
        <v>9</v>
      </c>
      <c r="AJ69" s="4">
        <v>40</v>
      </c>
      <c r="AK69" s="4" t="s">
        <v>563</v>
      </c>
      <c r="AL69" s="4">
        <f>AK69*20%</f>
        <v>17.2</v>
      </c>
      <c r="AM69" s="4" t="s">
        <v>147</v>
      </c>
    </row>
    <row r="70" spans="1:39" s="4" customFormat="1" ht="49.5" customHeight="1" x14ac:dyDescent="0.2">
      <c r="A70" s="17"/>
      <c r="B70" s="14">
        <v>69</v>
      </c>
      <c r="C70" s="4">
        <v>2</v>
      </c>
      <c r="D70" s="4">
        <v>1</v>
      </c>
      <c r="E70" s="4" t="s">
        <v>564</v>
      </c>
      <c r="F70" s="6" t="s">
        <v>565</v>
      </c>
      <c r="G70" s="4">
        <v>1</v>
      </c>
      <c r="H70" s="6" t="s">
        <v>537</v>
      </c>
      <c r="I70" s="4" t="s">
        <v>566</v>
      </c>
      <c r="J70" s="4" t="s">
        <v>42</v>
      </c>
      <c r="K70" s="4" t="s">
        <v>113</v>
      </c>
      <c r="L70" s="6" t="s">
        <v>567</v>
      </c>
      <c r="M70" s="4" t="s">
        <v>568</v>
      </c>
      <c r="N70" s="4" t="s">
        <v>46</v>
      </c>
      <c r="O70" s="4" t="s">
        <v>116</v>
      </c>
      <c r="P70" s="4" t="s">
        <v>48</v>
      </c>
      <c r="Q70" s="4" t="s">
        <v>569</v>
      </c>
      <c r="R70" s="4" t="s">
        <v>133</v>
      </c>
      <c r="S70" s="4" t="s">
        <v>151</v>
      </c>
      <c r="T70" s="4" t="s">
        <v>141</v>
      </c>
      <c r="U70" s="4" t="s">
        <v>164</v>
      </c>
      <c r="V70" s="4" t="s">
        <v>570</v>
      </c>
      <c r="W70" s="7">
        <v>90.925000000000011</v>
      </c>
      <c r="X70" s="4">
        <v>91</v>
      </c>
      <c r="Y70" s="7">
        <f>X70*15%</f>
        <v>13.65</v>
      </c>
      <c r="Z70" s="4">
        <v>77</v>
      </c>
      <c r="AA70" s="7">
        <f>Z70*15%</f>
        <v>11.549999999999999</v>
      </c>
      <c r="AB70" s="4" t="s">
        <v>260</v>
      </c>
      <c r="AC70" s="4">
        <v>1</v>
      </c>
      <c r="AD70" s="8">
        <f>AC70/AJ70</f>
        <v>3.125E-2</v>
      </c>
      <c r="AE70" s="7">
        <f>(1-AD70)*100*40%</f>
        <v>38.75</v>
      </c>
      <c r="AF70" s="4" t="s">
        <v>571</v>
      </c>
      <c r="AG70" s="4">
        <v>2</v>
      </c>
      <c r="AH70" s="8">
        <f>AG70/AJ70</f>
        <v>6.25E-2</v>
      </c>
      <c r="AI70" s="7">
        <f>(1-AH70)*100*10%</f>
        <v>9.375</v>
      </c>
      <c r="AJ70" s="4" t="s">
        <v>572</v>
      </c>
      <c r="AK70" s="4" t="s">
        <v>225</v>
      </c>
      <c r="AL70" s="4">
        <f>AK70*20%</f>
        <v>17.600000000000001</v>
      </c>
      <c r="AM70" s="4" t="s">
        <v>147</v>
      </c>
    </row>
    <row r="71" spans="1:39" s="4" customFormat="1" ht="49.5" customHeight="1" x14ac:dyDescent="0.2">
      <c r="A71" s="17"/>
      <c r="B71" s="14">
        <v>70</v>
      </c>
      <c r="C71" s="19">
        <v>5</v>
      </c>
      <c r="D71" s="19">
        <v>2</v>
      </c>
      <c r="E71" s="4" t="s">
        <v>564</v>
      </c>
      <c r="F71" s="21" t="s">
        <v>573</v>
      </c>
      <c r="G71" s="4">
        <v>1</v>
      </c>
      <c r="H71" s="6" t="s">
        <v>537</v>
      </c>
      <c r="I71" s="4" t="s">
        <v>574</v>
      </c>
      <c r="J71" s="4" t="s">
        <v>42</v>
      </c>
      <c r="K71" s="4" t="s">
        <v>170</v>
      </c>
      <c r="L71" s="4" t="s">
        <v>183</v>
      </c>
      <c r="M71" s="4" t="s">
        <v>575</v>
      </c>
      <c r="N71" s="4" t="s">
        <v>46</v>
      </c>
      <c r="O71" s="4" t="s">
        <v>47</v>
      </c>
      <c r="P71" s="4" t="s">
        <v>48</v>
      </c>
      <c r="Q71" s="4" t="s">
        <v>576</v>
      </c>
      <c r="R71" s="4" t="s">
        <v>188</v>
      </c>
      <c r="S71" s="4" t="s">
        <v>49</v>
      </c>
      <c r="T71" s="4" t="s">
        <v>49</v>
      </c>
      <c r="U71" s="4" t="s">
        <v>49</v>
      </c>
      <c r="V71" s="4" t="s">
        <v>49</v>
      </c>
      <c r="W71" s="7">
        <v>93.475000000000023</v>
      </c>
      <c r="X71" s="4">
        <v>90.5</v>
      </c>
      <c r="Y71" s="7">
        <f>X71*15%</f>
        <v>13.574999999999999</v>
      </c>
      <c r="Z71" s="4">
        <v>90</v>
      </c>
      <c r="AA71" s="7">
        <f>Z71*15%</f>
        <v>13.5</v>
      </c>
      <c r="AB71" s="4" t="s">
        <v>554</v>
      </c>
      <c r="AC71" s="4" t="s">
        <v>81</v>
      </c>
      <c r="AD71" s="8">
        <f>AC71/AJ71</f>
        <v>1.8181818181818181E-2</v>
      </c>
      <c r="AE71" s="7">
        <f>(1-AD71)*100*40%</f>
        <v>39.27272727272728</v>
      </c>
      <c r="AF71" s="4">
        <v>98.75</v>
      </c>
      <c r="AG71" s="4" t="s">
        <v>203</v>
      </c>
      <c r="AH71" s="8">
        <f>AG71/AJ71</f>
        <v>0.12727272727272726</v>
      </c>
      <c r="AI71" s="7">
        <f>(1-AH71)*100*10%</f>
        <v>8.7272727272727284</v>
      </c>
      <c r="AJ71" s="4" t="s">
        <v>158</v>
      </c>
      <c r="AK71" s="4" t="s">
        <v>310</v>
      </c>
      <c r="AL71" s="4">
        <f>AK71*20%</f>
        <v>18.400000000000002</v>
      </c>
      <c r="AM71" s="4" t="s">
        <v>49</v>
      </c>
    </row>
    <row r="72" spans="1:39" s="4" customFormat="1" ht="49.5" customHeight="1" x14ac:dyDescent="0.2">
      <c r="A72" s="17"/>
      <c r="B72" s="14">
        <v>71</v>
      </c>
      <c r="C72" s="20"/>
      <c r="D72" s="20"/>
      <c r="E72" s="4" t="s">
        <v>564</v>
      </c>
      <c r="F72" s="26"/>
      <c r="G72" s="4">
        <v>2</v>
      </c>
      <c r="H72" s="6" t="s">
        <v>537</v>
      </c>
      <c r="I72" s="4" t="s">
        <v>577</v>
      </c>
      <c r="J72" s="4" t="s">
        <v>42</v>
      </c>
      <c r="K72" s="4" t="s">
        <v>113</v>
      </c>
      <c r="L72" s="4" t="s">
        <v>161</v>
      </c>
      <c r="M72" s="4" t="s">
        <v>578</v>
      </c>
      <c r="N72" s="4" t="s">
        <v>139</v>
      </c>
      <c r="O72" s="4" t="s">
        <v>116</v>
      </c>
      <c r="P72" s="4" t="s">
        <v>48</v>
      </c>
      <c r="Q72" s="4" t="s">
        <v>201</v>
      </c>
      <c r="R72" s="4" t="s">
        <v>163</v>
      </c>
      <c r="S72" s="4" t="s">
        <v>49</v>
      </c>
      <c r="T72" s="4" t="s">
        <v>49</v>
      </c>
      <c r="U72" s="4" t="s">
        <v>49</v>
      </c>
      <c r="V72" s="4" t="s">
        <v>49</v>
      </c>
      <c r="W72" s="7">
        <v>85.462500000000006</v>
      </c>
      <c r="X72" s="4">
        <v>80.5</v>
      </c>
      <c r="Y72" s="7">
        <f>X72*15%</f>
        <v>12.074999999999999</v>
      </c>
      <c r="Z72" s="4">
        <v>79</v>
      </c>
      <c r="AA72" s="7">
        <f>Z72*15%</f>
        <v>11.85</v>
      </c>
      <c r="AB72" s="4" t="s">
        <v>411</v>
      </c>
      <c r="AC72" s="4">
        <v>9</v>
      </c>
      <c r="AD72" s="8">
        <f>AC72/AJ72</f>
        <v>0.140625</v>
      </c>
      <c r="AE72" s="7">
        <f>(1-AD72)*100*40%</f>
        <v>34.375</v>
      </c>
      <c r="AF72" s="4" t="s">
        <v>579</v>
      </c>
      <c r="AG72" s="4">
        <v>6</v>
      </c>
      <c r="AH72" s="8">
        <f>AG72/AJ72</f>
        <v>9.375E-2</v>
      </c>
      <c r="AI72" s="7">
        <f>(1-AH72)*100*10%</f>
        <v>9.0625</v>
      </c>
      <c r="AJ72" s="4" t="s">
        <v>316</v>
      </c>
      <c r="AK72" s="4" t="s">
        <v>159</v>
      </c>
      <c r="AL72" s="4">
        <f>AK72*20%</f>
        <v>18.100000000000001</v>
      </c>
      <c r="AM72" s="4" t="s">
        <v>580</v>
      </c>
    </row>
    <row r="73" spans="1:39" s="4" customFormat="1" ht="49.5" customHeight="1" x14ac:dyDescent="0.2">
      <c r="A73" s="17"/>
      <c r="B73" s="14">
        <v>72</v>
      </c>
      <c r="C73" s="19">
        <v>2</v>
      </c>
      <c r="D73" s="19">
        <v>2</v>
      </c>
      <c r="E73" s="4" t="s">
        <v>564</v>
      </c>
      <c r="F73" s="23" t="s">
        <v>581</v>
      </c>
      <c r="G73" s="4">
        <v>1</v>
      </c>
      <c r="H73" s="6" t="s">
        <v>537</v>
      </c>
      <c r="I73" s="4" t="s">
        <v>582</v>
      </c>
      <c r="J73" s="4" t="s">
        <v>42</v>
      </c>
      <c r="K73" s="4" t="s">
        <v>113</v>
      </c>
      <c r="L73" s="4" t="s">
        <v>207</v>
      </c>
      <c r="M73" s="4" t="s">
        <v>583</v>
      </c>
      <c r="N73" s="4" t="s">
        <v>46</v>
      </c>
      <c r="O73" s="4" t="s">
        <v>116</v>
      </c>
      <c r="P73" s="4" t="s">
        <v>48</v>
      </c>
      <c r="Q73" s="4" t="s">
        <v>584</v>
      </c>
      <c r="R73" s="4" t="s">
        <v>416</v>
      </c>
      <c r="S73" s="4" t="s">
        <v>49</v>
      </c>
      <c r="T73" s="4" t="s">
        <v>49</v>
      </c>
      <c r="U73" s="4" t="s">
        <v>49</v>
      </c>
      <c r="V73" s="4" t="s">
        <v>49</v>
      </c>
      <c r="W73" s="7">
        <v>92.257142857142853</v>
      </c>
      <c r="X73" s="4">
        <v>86</v>
      </c>
      <c r="Y73" s="6">
        <v>12.9</v>
      </c>
      <c r="Z73" s="4">
        <v>79</v>
      </c>
      <c r="AA73" s="12">
        <v>11.85</v>
      </c>
      <c r="AB73" s="4" t="s">
        <v>585</v>
      </c>
      <c r="AC73" s="4" t="s">
        <v>81</v>
      </c>
      <c r="AD73" s="8">
        <v>1.7857142857142856E-2</v>
      </c>
      <c r="AE73" s="7">
        <f>(1-AD73)*100*40%</f>
        <v>39.285714285714285</v>
      </c>
      <c r="AF73" s="4" t="s">
        <v>586</v>
      </c>
      <c r="AG73" s="4" t="s">
        <v>81</v>
      </c>
      <c r="AH73" s="8">
        <v>1.7857142857142856E-2</v>
      </c>
      <c r="AI73" s="7">
        <f>(1-AH73)*100*10%</f>
        <v>9.8214285714285712</v>
      </c>
      <c r="AJ73" s="4" t="s">
        <v>301</v>
      </c>
      <c r="AK73" s="4" t="s">
        <v>310</v>
      </c>
      <c r="AL73" s="4">
        <f>AK73*20%</f>
        <v>18.400000000000002</v>
      </c>
      <c r="AM73" s="4" t="s">
        <v>49</v>
      </c>
    </row>
    <row r="74" spans="1:39" s="4" customFormat="1" ht="49.5" customHeight="1" x14ac:dyDescent="0.2">
      <c r="A74" s="17"/>
      <c r="B74" s="14">
        <v>73</v>
      </c>
      <c r="C74" s="20"/>
      <c r="D74" s="20"/>
      <c r="E74" s="4" t="s">
        <v>564</v>
      </c>
      <c r="F74" s="25"/>
      <c r="G74" s="4">
        <v>2</v>
      </c>
      <c r="H74" s="6" t="s">
        <v>537</v>
      </c>
      <c r="I74" s="4" t="s">
        <v>587</v>
      </c>
      <c r="J74" s="4" t="s">
        <v>42</v>
      </c>
      <c r="K74" s="4" t="s">
        <v>319</v>
      </c>
      <c r="L74" s="4" t="s">
        <v>344</v>
      </c>
      <c r="M74" s="4" t="s">
        <v>588</v>
      </c>
      <c r="N74" s="4" t="s">
        <v>46</v>
      </c>
      <c r="O74" s="4" t="s">
        <v>100</v>
      </c>
      <c r="P74" s="4" t="s">
        <v>48</v>
      </c>
      <c r="Q74" s="4" t="s">
        <v>501</v>
      </c>
      <c r="R74" s="4" t="s">
        <v>326</v>
      </c>
      <c r="S74" s="4" t="s">
        <v>339</v>
      </c>
      <c r="T74" s="4" t="s">
        <v>242</v>
      </c>
      <c r="U74" s="4" t="s">
        <v>323</v>
      </c>
      <c r="V74" s="4" t="s">
        <v>141</v>
      </c>
      <c r="W74" s="7">
        <v>90.491304347826102</v>
      </c>
      <c r="X74" s="4">
        <v>85</v>
      </c>
      <c r="Y74" s="7">
        <v>12.75</v>
      </c>
      <c r="Z74" s="4">
        <v>79</v>
      </c>
      <c r="AA74" s="4">
        <v>11.85</v>
      </c>
      <c r="AB74" s="4" t="s">
        <v>589</v>
      </c>
      <c r="AC74" s="4">
        <v>2</v>
      </c>
      <c r="AD74" s="8">
        <v>4.3478260869565216E-2</v>
      </c>
      <c r="AE74" s="7">
        <v>38.260869565217398</v>
      </c>
      <c r="AF74" s="4" t="s">
        <v>590</v>
      </c>
      <c r="AG74" s="4">
        <v>4</v>
      </c>
      <c r="AH74" s="8">
        <v>8.6956521739130432E-2</v>
      </c>
      <c r="AI74" s="7">
        <v>9.1304347826086971</v>
      </c>
      <c r="AJ74" s="4">
        <v>46</v>
      </c>
      <c r="AK74" s="4" t="s">
        <v>359</v>
      </c>
      <c r="AL74" s="4">
        <v>18.5</v>
      </c>
      <c r="AM74" s="4" t="s">
        <v>49</v>
      </c>
    </row>
    <row r="75" spans="1:39" s="4" customFormat="1" ht="49.5" customHeight="1" x14ac:dyDescent="0.2">
      <c r="A75" s="17"/>
      <c r="B75" s="14">
        <v>74</v>
      </c>
      <c r="C75" s="4">
        <v>3</v>
      </c>
      <c r="D75" s="4">
        <v>1</v>
      </c>
      <c r="E75" s="4" t="s">
        <v>564</v>
      </c>
      <c r="F75" s="6" t="s">
        <v>591</v>
      </c>
      <c r="G75" s="4">
        <v>1</v>
      </c>
      <c r="H75" s="6" t="s">
        <v>537</v>
      </c>
      <c r="I75" s="6" t="s">
        <v>592</v>
      </c>
      <c r="J75" s="4" t="s">
        <v>42</v>
      </c>
      <c r="K75" s="4" t="s">
        <v>170</v>
      </c>
      <c r="L75" s="4" t="s">
        <v>217</v>
      </c>
      <c r="M75" s="4" t="s">
        <v>593</v>
      </c>
      <c r="N75" s="4" t="s">
        <v>139</v>
      </c>
      <c r="O75" s="4" t="s">
        <v>47</v>
      </c>
      <c r="P75" s="4" t="s">
        <v>185</v>
      </c>
      <c r="Q75" s="4" t="s">
        <v>594</v>
      </c>
      <c r="R75" s="6" t="s">
        <v>595</v>
      </c>
      <c r="S75" s="4" t="s">
        <v>140</v>
      </c>
      <c r="T75" s="4" t="s">
        <v>187</v>
      </c>
      <c r="U75" s="4" t="s">
        <v>376</v>
      </c>
      <c r="V75" s="4" t="s">
        <v>308</v>
      </c>
      <c r="W75" s="7">
        <v>74.699090909090913</v>
      </c>
      <c r="X75" s="4">
        <v>91</v>
      </c>
      <c r="Y75" s="7">
        <f>X75*15%</f>
        <v>13.65</v>
      </c>
      <c r="Z75" s="4" t="s">
        <v>596</v>
      </c>
      <c r="AA75" s="7">
        <v>0</v>
      </c>
      <c r="AB75" s="4" t="s">
        <v>190</v>
      </c>
      <c r="AC75" s="4" t="s">
        <v>61</v>
      </c>
      <c r="AD75" s="8">
        <f>AC75/AJ75</f>
        <v>0.10909090909090909</v>
      </c>
      <c r="AE75" s="7">
        <f>(1-AD75)*100*40%</f>
        <v>35.63636363636364</v>
      </c>
      <c r="AF75" s="4" t="s">
        <v>597</v>
      </c>
      <c r="AG75" s="4" t="s">
        <v>473</v>
      </c>
      <c r="AH75" s="8">
        <f>AG75/AJ75</f>
        <v>0.27272727272727271</v>
      </c>
      <c r="AI75" s="7">
        <f>(1-AH75)*100*10%</f>
        <v>7.2727272727272734</v>
      </c>
      <c r="AJ75" s="4" t="s">
        <v>158</v>
      </c>
      <c r="AK75" s="4">
        <v>90.7</v>
      </c>
      <c r="AL75" s="4">
        <f>AK75*20%</f>
        <v>18.14</v>
      </c>
      <c r="AM75" s="4" t="s">
        <v>598</v>
      </c>
    </row>
    <row r="76" spans="1:39" s="4" customFormat="1" ht="49.5" customHeight="1" x14ac:dyDescent="0.2">
      <c r="A76" s="18"/>
      <c r="B76" s="14">
        <v>75</v>
      </c>
      <c r="C76" s="4">
        <v>2</v>
      </c>
      <c r="D76" s="4">
        <v>1</v>
      </c>
      <c r="E76" s="4" t="s">
        <v>564</v>
      </c>
      <c r="F76" s="6" t="s">
        <v>599</v>
      </c>
      <c r="G76" s="4">
        <v>1</v>
      </c>
      <c r="H76" s="6" t="s">
        <v>537</v>
      </c>
      <c r="I76" s="4" t="s">
        <v>600</v>
      </c>
      <c r="J76" s="4" t="s">
        <v>42</v>
      </c>
      <c r="K76" s="4" t="s">
        <v>113</v>
      </c>
      <c r="L76" s="4" t="s">
        <v>601</v>
      </c>
      <c r="M76" s="4" t="s">
        <v>602</v>
      </c>
      <c r="N76" s="4" t="s">
        <v>46</v>
      </c>
      <c r="O76" s="4" t="s">
        <v>116</v>
      </c>
      <c r="P76" s="4" t="s">
        <v>48</v>
      </c>
      <c r="Q76" s="4" t="s">
        <v>603</v>
      </c>
      <c r="R76" s="4" t="s">
        <v>151</v>
      </c>
      <c r="S76" s="4" t="s">
        <v>49</v>
      </c>
      <c r="T76" s="4" t="s">
        <v>49</v>
      </c>
      <c r="U76" s="4" t="s">
        <v>49</v>
      </c>
      <c r="V76" s="4" t="s">
        <v>49</v>
      </c>
      <c r="W76" s="7">
        <v>84.118750000000006</v>
      </c>
      <c r="X76" s="4">
        <v>80</v>
      </c>
      <c r="Y76" s="7">
        <f>X76*15%</f>
        <v>12</v>
      </c>
      <c r="Z76" s="4">
        <v>78</v>
      </c>
      <c r="AA76" s="7">
        <f>Z76*15%</f>
        <v>11.7</v>
      </c>
      <c r="AB76" s="4" t="s">
        <v>406</v>
      </c>
      <c r="AC76" s="4" t="s">
        <v>61</v>
      </c>
      <c r="AD76" s="8">
        <f>AC76/AJ76</f>
        <v>9.375E-2</v>
      </c>
      <c r="AE76" s="7">
        <f>(1-AD76)*100*40%</f>
        <v>36.25</v>
      </c>
      <c r="AF76" s="4" t="s">
        <v>604</v>
      </c>
      <c r="AG76" s="4" t="s">
        <v>157</v>
      </c>
      <c r="AH76" s="8">
        <f>AG76/AJ76</f>
        <v>0.203125</v>
      </c>
      <c r="AI76" s="7">
        <f>(1-AH76)*100*10%</f>
        <v>7.96875</v>
      </c>
      <c r="AJ76" s="4" t="s">
        <v>316</v>
      </c>
      <c r="AK76" s="4" t="s">
        <v>385</v>
      </c>
      <c r="AL76" s="4">
        <f>AK76*20%</f>
        <v>16.2</v>
      </c>
      <c r="AM76" s="4" t="s">
        <v>49</v>
      </c>
    </row>
    <row r="77" spans="1:39" s="4" customFormat="1" ht="49.5" customHeight="1" x14ac:dyDescent="0.2">
      <c r="A77" s="16">
        <v>0.69791666666666663</v>
      </c>
      <c r="B77" s="14">
        <v>76</v>
      </c>
      <c r="C77" s="19">
        <v>5</v>
      </c>
      <c r="D77" s="19">
        <v>3</v>
      </c>
      <c r="E77" s="4" t="s">
        <v>564</v>
      </c>
      <c r="F77" s="19" t="s">
        <v>605</v>
      </c>
      <c r="G77" s="4">
        <v>1</v>
      </c>
      <c r="H77" s="6" t="s">
        <v>537</v>
      </c>
      <c r="I77" s="4" t="s">
        <v>606</v>
      </c>
      <c r="J77" s="4" t="s">
        <v>42</v>
      </c>
      <c r="K77" s="4" t="s">
        <v>319</v>
      </c>
      <c r="L77" s="6" t="s">
        <v>607</v>
      </c>
      <c r="M77" s="4" t="s">
        <v>608</v>
      </c>
      <c r="N77" s="4" t="s">
        <v>139</v>
      </c>
      <c r="O77" s="4" t="s">
        <v>100</v>
      </c>
      <c r="P77" s="4" t="s">
        <v>48</v>
      </c>
      <c r="Q77" s="4" t="s">
        <v>605</v>
      </c>
      <c r="R77" s="4" t="s">
        <v>609</v>
      </c>
      <c r="S77" s="4" t="s">
        <v>416</v>
      </c>
      <c r="T77" s="4" t="s">
        <v>119</v>
      </c>
      <c r="U77" s="4" t="s">
        <v>610</v>
      </c>
      <c r="V77" s="6" t="s">
        <v>611</v>
      </c>
      <c r="W77" s="7">
        <v>70.754385964912288</v>
      </c>
      <c r="X77" s="6">
        <v>81</v>
      </c>
      <c r="Y77" s="7">
        <v>12.15</v>
      </c>
      <c r="Z77" s="6">
        <v>73</v>
      </c>
      <c r="AA77" s="4">
        <v>10.95</v>
      </c>
      <c r="AB77" s="4">
        <v>3.43</v>
      </c>
      <c r="AC77" s="4" t="s">
        <v>363</v>
      </c>
      <c r="AD77" s="8">
        <v>0.38596491228070173</v>
      </c>
      <c r="AE77" s="7">
        <v>24.561403508771932</v>
      </c>
      <c r="AF77" s="4" t="s">
        <v>579</v>
      </c>
      <c r="AG77" s="4" t="s">
        <v>612</v>
      </c>
      <c r="AH77" s="8">
        <v>0.2807017543859649</v>
      </c>
      <c r="AI77" s="7">
        <v>7.192982456140351</v>
      </c>
      <c r="AJ77" s="4">
        <v>57</v>
      </c>
      <c r="AK77" s="4">
        <v>79.5</v>
      </c>
      <c r="AL77" s="4">
        <v>15.9</v>
      </c>
      <c r="AM77" s="4" t="s">
        <v>49</v>
      </c>
    </row>
    <row r="78" spans="1:39" s="4" customFormat="1" ht="49.5" customHeight="1" x14ac:dyDescent="0.2">
      <c r="A78" s="17"/>
      <c r="B78" s="14">
        <v>77</v>
      </c>
      <c r="C78" s="22"/>
      <c r="D78" s="22"/>
      <c r="E78" s="4" t="s">
        <v>564</v>
      </c>
      <c r="F78" s="22"/>
      <c r="G78" s="4">
        <v>2</v>
      </c>
      <c r="H78" s="6" t="s">
        <v>537</v>
      </c>
      <c r="I78" s="4" t="s">
        <v>613</v>
      </c>
      <c r="J78" s="4" t="s">
        <v>42</v>
      </c>
      <c r="K78" s="4" t="s">
        <v>75</v>
      </c>
      <c r="L78" s="6" t="s">
        <v>614</v>
      </c>
      <c r="M78" s="4" t="s">
        <v>615</v>
      </c>
      <c r="N78" s="4" t="s">
        <v>46</v>
      </c>
      <c r="O78" s="4" t="s">
        <v>78</v>
      </c>
      <c r="P78" s="4" t="s">
        <v>48</v>
      </c>
      <c r="Q78" s="4" t="s">
        <v>605</v>
      </c>
      <c r="R78" s="4" t="s">
        <v>347</v>
      </c>
      <c r="S78" s="4" t="s">
        <v>323</v>
      </c>
      <c r="T78" s="4" t="s">
        <v>348</v>
      </c>
      <c r="U78" s="4" t="s">
        <v>325</v>
      </c>
      <c r="V78" s="4" t="s">
        <v>49</v>
      </c>
      <c r="W78" s="7">
        <v>68.047368421052624</v>
      </c>
      <c r="X78" s="4">
        <v>85</v>
      </c>
      <c r="Y78" s="7">
        <v>12.75</v>
      </c>
      <c r="Z78" s="4">
        <v>67</v>
      </c>
      <c r="AA78" s="7">
        <v>10.049999999999999</v>
      </c>
      <c r="AB78" s="4" t="s">
        <v>202</v>
      </c>
      <c r="AC78" s="4" t="s">
        <v>247</v>
      </c>
      <c r="AD78" s="8">
        <v>0.47368421052631576</v>
      </c>
      <c r="AE78" s="7">
        <v>21.052631578947373</v>
      </c>
      <c r="AF78" s="4" t="s">
        <v>616</v>
      </c>
      <c r="AG78" s="4" t="s">
        <v>70</v>
      </c>
      <c r="AH78" s="8">
        <v>0.21052631578947367</v>
      </c>
      <c r="AI78" s="7">
        <v>7.8947368421052637</v>
      </c>
      <c r="AJ78" s="4" t="s">
        <v>237</v>
      </c>
      <c r="AK78" s="4" t="s">
        <v>497</v>
      </c>
      <c r="AL78" s="4">
        <v>16.3</v>
      </c>
      <c r="AM78" s="4" t="s">
        <v>617</v>
      </c>
    </row>
    <row r="79" spans="1:39" s="4" customFormat="1" ht="49.5" customHeight="1" x14ac:dyDescent="0.2">
      <c r="A79" s="17"/>
      <c r="B79" s="14">
        <v>78</v>
      </c>
      <c r="C79" s="20"/>
      <c r="D79" s="20"/>
      <c r="E79" s="4" t="s">
        <v>564</v>
      </c>
      <c r="F79" s="20"/>
      <c r="G79" s="4">
        <v>3</v>
      </c>
      <c r="H79" s="6" t="s">
        <v>618</v>
      </c>
      <c r="I79" s="4" t="s">
        <v>619</v>
      </c>
      <c r="J79" s="4" t="s">
        <v>42</v>
      </c>
      <c r="K79" s="4" t="s">
        <v>113</v>
      </c>
      <c r="L79" s="4" t="s">
        <v>207</v>
      </c>
      <c r="M79" s="4" t="s">
        <v>620</v>
      </c>
      <c r="N79" s="4" t="s">
        <v>139</v>
      </c>
      <c r="O79" s="4" t="s">
        <v>116</v>
      </c>
      <c r="P79" s="4" t="s">
        <v>48</v>
      </c>
      <c r="Q79" s="4" t="s">
        <v>243</v>
      </c>
      <c r="R79" s="4" t="s">
        <v>298</v>
      </c>
      <c r="S79" s="4" t="s">
        <v>118</v>
      </c>
      <c r="T79" s="4" t="s">
        <v>119</v>
      </c>
      <c r="U79" s="4" t="s">
        <v>49</v>
      </c>
      <c r="V79" s="4" t="s">
        <v>49</v>
      </c>
      <c r="W79" s="7">
        <v>84.024999999999991</v>
      </c>
      <c r="X79" s="4">
        <v>85</v>
      </c>
      <c r="Y79" s="6">
        <v>12.75</v>
      </c>
      <c r="Z79" s="4">
        <v>71.5</v>
      </c>
      <c r="AA79" s="12">
        <v>10.725</v>
      </c>
      <c r="AB79" s="4" t="s">
        <v>621</v>
      </c>
      <c r="AC79" s="4" t="s">
        <v>203</v>
      </c>
      <c r="AD79" s="8">
        <v>0.125</v>
      </c>
      <c r="AE79" s="7">
        <f>(1-AD79)*100*40%</f>
        <v>35</v>
      </c>
      <c r="AF79" s="4" t="s">
        <v>622</v>
      </c>
      <c r="AG79" s="4" t="s">
        <v>203</v>
      </c>
      <c r="AH79" s="8">
        <v>0.125</v>
      </c>
      <c r="AI79" s="7">
        <f>(1-AH79)*100*10%</f>
        <v>8.75</v>
      </c>
      <c r="AJ79" s="4" t="s">
        <v>301</v>
      </c>
      <c r="AK79" s="4" t="s">
        <v>213</v>
      </c>
      <c r="AL79" s="4">
        <f>AK79*20%</f>
        <v>16.8</v>
      </c>
      <c r="AM79" s="4" t="s">
        <v>49</v>
      </c>
    </row>
    <row r="80" spans="1:39" s="4" customFormat="1" ht="49.5" customHeight="1" x14ac:dyDescent="0.2">
      <c r="A80" s="17"/>
      <c r="B80" s="14">
        <v>79</v>
      </c>
      <c r="C80" s="19">
        <v>3</v>
      </c>
      <c r="D80" s="19">
        <v>3</v>
      </c>
      <c r="E80" s="4" t="s">
        <v>564</v>
      </c>
      <c r="F80" s="23" t="s">
        <v>623</v>
      </c>
      <c r="G80" s="4">
        <v>1</v>
      </c>
      <c r="H80" s="6" t="s">
        <v>537</v>
      </c>
      <c r="I80" s="4" t="s">
        <v>624</v>
      </c>
      <c r="J80" s="6" t="s">
        <v>625</v>
      </c>
      <c r="K80" s="4" t="s">
        <v>626</v>
      </c>
      <c r="L80" s="6" t="s">
        <v>627</v>
      </c>
      <c r="M80" s="4" t="s">
        <v>628</v>
      </c>
      <c r="N80" s="4" t="s">
        <v>139</v>
      </c>
      <c r="O80" s="4" t="s">
        <v>78</v>
      </c>
      <c r="P80" s="4" t="s">
        <v>48</v>
      </c>
      <c r="Q80" s="4" t="s">
        <v>629</v>
      </c>
      <c r="R80" s="4" t="s">
        <v>325</v>
      </c>
      <c r="S80" s="4" t="s">
        <v>348</v>
      </c>
      <c r="T80" s="4" t="s">
        <v>323</v>
      </c>
      <c r="U80" s="4" t="s">
        <v>274</v>
      </c>
      <c r="V80" s="4" t="s">
        <v>307</v>
      </c>
      <c r="W80" s="7">
        <v>67.924999999999997</v>
      </c>
      <c r="X80" s="4">
        <v>79</v>
      </c>
      <c r="Y80" s="7">
        <f>X80*15%</f>
        <v>11.85</v>
      </c>
      <c r="Z80" s="4">
        <v>42</v>
      </c>
      <c r="AA80" s="7">
        <f>Z80*15%</f>
        <v>6.3</v>
      </c>
      <c r="AB80" s="4" t="s">
        <v>630</v>
      </c>
      <c r="AC80" s="4" t="s">
        <v>177</v>
      </c>
      <c r="AD80" s="8">
        <f>AC80/AJ80</f>
        <v>0.3125</v>
      </c>
      <c r="AE80" s="7">
        <f>(1-AD80)*100*40%</f>
        <v>27.5</v>
      </c>
      <c r="AF80" s="4" t="s">
        <v>631</v>
      </c>
      <c r="AG80" s="4" t="s">
        <v>177</v>
      </c>
      <c r="AH80" s="8">
        <f>AG80/AJ80</f>
        <v>0.3125</v>
      </c>
      <c r="AI80" s="7">
        <f>(1-AH80)*100*10%</f>
        <v>6.875</v>
      </c>
      <c r="AJ80" s="4" t="s">
        <v>612</v>
      </c>
      <c r="AK80" s="4" t="s">
        <v>632</v>
      </c>
      <c r="AL80" s="4">
        <f>AK80*20%</f>
        <v>15.4</v>
      </c>
      <c r="AM80" s="4" t="s">
        <v>49</v>
      </c>
    </row>
    <row r="81" spans="1:39" s="4" customFormat="1" ht="49.5" customHeight="1" x14ac:dyDescent="0.2">
      <c r="A81" s="17"/>
      <c r="B81" s="14">
        <v>80</v>
      </c>
      <c r="C81" s="22"/>
      <c r="D81" s="22"/>
      <c r="E81" s="4" t="s">
        <v>564</v>
      </c>
      <c r="F81" s="24"/>
      <c r="G81" s="4">
        <v>2</v>
      </c>
      <c r="H81" s="6" t="s">
        <v>633</v>
      </c>
      <c r="I81" s="4" t="s">
        <v>634</v>
      </c>
      <c r="J81" s="4" t="s">
        <v>42</v>
      </c>
      <c r="K81" s="6" t="s">
        <v>303</v>
      </c>
      <c r="L81" s="4" t="s">
        <v>635</v>
      </c>
      <c r="M81" s="4" t="s">
        <v>636</v>
      </c>
      <c r="N81" s="4" t="s">
        <v>46</v>
      </c>
      <c r="O81" s="4" t="s">
        <v>47</v>
      </c>
      <c r="P81" s="4" t="s">
        <v>48</v>
      </c>
      <c r="Q81" s="4" t="s">
        <v>189</v>
      </c>
      <c r="R81" s="4" t="s">
        <v>339</v>
      </c>
      <c r="S81" s="4" t="s">
        <v>326</v>
      </c>
      <c r="T81" s="4" t="s">
        <v>152</v>
      </c>
      <c r="U81" s="4" t="s">
        <v>154</v>
      </c>
      <c r="V81" s="4" t="s">
        <v>347</v>
      </c>
      <c r="W81" s="7">
        <v>76.439285714285717</v>
      </c>
      <c r="X81" s="4">
        <v>89.5</v>
      </c>
      <c r="Y81" s="7">
        <v>13.424999999999999</v>
      </c>
      <c r="Z81" s="4">
        <v>66</v>
      </c>
      <c r="AA81" s="7">
        <v>9.9</v>
      </c>
      <c r="AB81" s="4" t="s">
        <v>637</v>
      </c>
      <c r="AC81" s="4">
        <v>7</v>
      </c>
      <c r="AD81" s="8">
        <v>0.25</v>
      </c>
      <c r="AE81" s="7">
        <v>30</v>
      </c>
      <c r="AF81" s="4" t="s">
        <v>638</v>
      </c>
      <c r="AG81" s="4">
        <v>5</v>
      </c>
      <c r="AH81" s="8">
        <v>0.17857142857142858</v>
      </c>
      <c r="AI81" s="7">
        <v>8.2142857142857135</v>
      </c>
      <c r="AJ81" s="4">
        <v>28</v>
      </c>
      <c r="AK81" s="4" t="s">
        <v>639</v>
      </c>
      <c r="AL81" s="4">
        <v>14.9</v>
      </c>
      <c r="AM81" s="4" t="s">
        <v>49</v>
      </c>
    </row>
    <row r="82" spans="1:39" s="4" customFormat="1" ht="49.5" customHeight="1" x14ac:dyDescent="0.2">
      <c r="A82" s="17"/>
      <c r="B82" s="14">
        <v>81</v>
      </c>
      <c r="C82" s="20"/>
      <c r="D82" s="20"/>
      <c r="E82" s="4" t="s">
        <v>564</v>
      </c>
      <c r="F82" s="25"/>
      <c r="G82" s="4">
        <v>3</v>
      </c>
      <c r="H82" s="6" t="s">
        <v>618</v>
      </c>
      <c r="I82" s="4" t="s">
        <v>640</v>
      </c>
      <c r="J82" s="4" t="s">
        <v>42</v>
      </c>
      <c r="K82" s="4" t="s">
        <v>269</v>
      </c>
      <c r="L82" s="4" t="s">
        <v>270</v>
      </c>
      <c r="M82" s="4" t="s">
        <v>641</v>
      </c>
      <c r="N82" s="4" t="s">
        <v>139</v>
      </c>
      <c r="O82" s="4" t="s">
        <v>272</v>
      </c>
      <c r="P82" s="4" t="s">
        <v>48</v>
      </c>
      <c r="Q82" s="4" t="s">
        <v>501</v>
      </c>
      <c r="R82" s="4" t="s">
        <v>118</v>
      </c>
      <c r="S82" s="4" t="s">
        <v>120</v>
      </c>
      <c r="T82" s="4" t="s">
        <v>122</v>
      </c>
      <c r="U82" s="4" t="s">
        <v>416</v>
      </c>
      <c r="V82" s="4" t="s">
        <v>119</v>
      </c>
      <c r="W82" s="7">
        <v>84.615306122448985</v>
      </c>
      <c r="X82" s="4">
        <v>82</v>
      </c>
      <c r="Y82" s="7">
        <v>12.299999999999999</v>
      </c>
      <c r="Z82" s="4">
        <v>75</v>
      </c>
      <c r="AA82" s="7">
        <v>11.25</v>
      </c>
      <c r="AB82" s="4" t="s">
        <v>327</v>
      </c>
      <c r="AC82" s="4" t="s">
        <v>177</v>
      </c>
      <c r="AD82" s="8">
        <v>0.10204081632653061</v>
      </c>
      <c r="AE82" s="7">
        <v>35.91836734693878</v>
      </c>
      <c r="AF82" s="4" t="s">
        <v>642</v>
      </c>
      <c r="AG82" s="4" t="s">
        <v>157</v>
      </c>
      <c r="AH82" s="8">
        <v>0.26530612244897961</v>
      </c>
      <c r="AI82" s="7">
        <v>7.3469387755102034</v>
      </c>
      <c r="AJ82" s="4" t="s">
        <v>278</v>
      </c>
      <c r="AK82" s="4" t="s">
        <v>168</v>
      </c>
      <c r="AL82" s="4">
        <v>17.8</v>
      </c>
      <c r="AM82" s="4" t="s">
        <v>49</v>
      </c>
    </row>
    <row r="83" spans="1:39" s="4" customFormat="1" ht="49.5" customHeight="1" x14ac:dyDescent="0.2">
      <c r="A83" s="17"/>
      <c r="B83" s="14">
        <v>82</v>
      </c>
      <c r="C83" s="19">
        <v>2</v>
      </c>
      <c r="D83" s="19">
        <v>2</v>
      </c>
      <c r="E83" s="4" t="s">
        <v>564</v>
      </c>
      <c r="F83" s="21" t="s">
        <v>643</v>
      </c>
      <c r="G83" s="4">
        <v>1</v>
      </c>
      <c r="H83" s="6" t="s">
        <v>537</v>
      </c>
      <c r="I83" s="4" t="s">
        <v>644</v>
      </c>
      <c r="J83" s="4" t="s">
        <v>42</v>
      </c>
      <c r="K83" s="4" t="s">
        <v>626</v>
      </c>
      <c r="L83" s="4" t="s">
        <v>645</v>
      </c>
      <c r="M83" s="4" t="s">
        <v>646</v>
      </c>
      <c r="N83" s="4" t="s">
        <v>46</v>
      </c>
      <c r="O83" s="4" t="s">
        <v>78</v>
      </c>
      <c r="P83" s="4" t="s">
        <v>48</v>
      </c>
      <c r="Q83" s="4" t="s">
        <v>647</v>
      </c>
      <c r="R83" s="4" t="s">
        <v>432</v>
      </c>
      <c r="S83" s="4" t="s">
        <v>309</v>
      </c>
      <c r="T83" s="4" t="s">
        <v>347</v>
      </c>
      <c r="U83" s="4" t="s">
        <v>307</v>
      </c>
      <c r="V83" s="4" t="s">
        <v>141</v>
      </c>
      <c r="W83" s="7">
        <v>84.417105263157893</v>
      </c>
      <c r="X83" s="4">
        <v>80.5</v>
      </c>
      <c r="Y83" s="7">
        <f>X83*15%</f>
        <v>12.074999999999999</v>
      </c>
      <c r="Z83" s="4">
        <v>60</v>
      </c>
      <c r="AA83" s="7">
        <f>Z83*15%</f>
        <v>9</v>
      </c>
      <c r="AB83" s="4" t="s">
        <v>210</v>
      </c>
      <c r="AC83" s="4" t="s">
        <v>81</v>
      </c>
      <c r="AD83" s="8">
        <f>AC83/AJ83</f>
        <v>5.2631578947368418E-2</v>
      </c>
      <c r="AE83" s="7">
        <f>(1-AD83)*100*40%</f>
        <v>37.894736842105267</v>
      </c>
      <c r="AF83" s="4" t="s">
        <v>648</v>
      </c>
      <c r="AG83" s="4" t="s">
        <v>91</v>
      </c>
      <c r="AH83" s="8">
        <f>AG83/AJ83</f>
        <v>0.10526315789473684</v>
      </c>
      <c r="AI83" s="7">
        <f>(1-AH83)*100*10%</f>
        <v>8.9473684210526319</v>
      </c>
      <c r="AJ83" s="4" t="s">
        <v>237</v>
      </c>
      <c r="AK83" s="4" t="s">
        <v>649</v>
      </c>
      <c r="AL83" s="4">
        <f>AK83*20%</f>
        <v>16.5</v>
      </c>
      <c r="AM83" s="4" t="s">
        <v>650</v>
      </c>
    </row>
    <row r="84" spans="1:39" s="4" customFormat="1" ht="49.5" customHeight="1" x14ac:dyDescent="0.2">
      <c r="A84" s="18"/>
      <c r="B84" s="14">
        <v>83</v>
      </c>
      <c r="C84" s="20"/>
      <c r="D84" s="20"/>
      <c r="E84" s="4" t="s">
        <v>564</v>
      </c>
      <c r="F84" s="26"/>
      <c r="G84" s="4">
        <v>2</v>
      </c>
      <c r="H84" s="6" t="s">
        <v>651</v>
      </c>
      <c r="I84" s="4" t="s">
        <v>652</v>
      </c>
      <c r="J84" s="6" t="s">
        <v>653</v>
      </c>
      <c r="K84" s="4" t="s">
        <v>319</v>
      </c>
      <c r="L84" s="4" t="s">
        <v>654</v>
      </c>
      <c r="M84" s="4" t="s">
        <v>655</v>
      </c>
      <c r="N84" s="4" t="s">
        <v>139</v>
      </c>
      <c r="O84" s="4" t="s">
        <v>100</v>
      </c>
      <c r="P84" s="4" t="s">
        <v>48</v>
      </c>
      <c r="Q84" s="4" t="s">
        <v>153</v>
      </c>
      <c r="R84" s="4" t="s">
        <v>339</v>
      </c>
      <c r="S84" s="4" t="s">
        <v>324</v>
      </c>
      <c r="T84" s="4" t="s">
        <v>323</v>
      </c>
      <c r="U84" s="4" t="s">
        <v>348</v>
      </c>
      <c r="V84" s="4" t="s">
        <v>325</v>
      </c>
      <c r="W84" s="7">
        <v>74.046226415094338</v>
      </c>
      <c r="X84" s="4">
        <v>82</v>
      </c>
      <c r="Y84" s="7">
        <f>X84*15%</f>
        <v>12.299999999999999</v>
      </c>
      <c r="Z84" s="4">
        <v>77</v>
      </c>
      <c r="AA84" s="4">
        <f>Z84*15%</f>
        <v>11.549999999999999</v>
      </c>
      <c r="AB84" s="4" t="s">
        <v>656</v>
      </c>
      <c r="AC84" s="4" t="s">
        <v>107</v>
      </c>
      <c r="AD84" s="8">
        <f>AC84/AJ84</f>
        <v>0.37735849056603776</v>
      </c>
      <c r="AE84" s="7">
        <f>(1-AD84)*100*40%</f>
        <v>24.90566037735849</v>
      </c>
      <c r="AF84" s="4" t="s">
        <v>372</v>
      </c>
      <c r="AG84" s="4" t="s">
        <v>245</v>
      </c>
      <c r="AH84" s="8">
        <f>AG84/AJ84</f>
        <v>0.15094339622641509</v>
      </c>
      <c r="AI84" s="7">
        <f>(1-AH84)*100*10%</f>
        <v>8.4905660377358494</v>
      </c>
      <c r="AJ84" s="4" t="s">
        <v>83</v>
      </c>
      <c r="AK84" s="4" t="s">
        <v>213</v>
      </c>
      <c r="AL84" s="4">
        <f>AK84*20%</f>
        <v>16.8</v>
      </c>
      <c r="AM84" s="4" t="s">
        <v>49</v>
      </c>
    </row>
    <row r="85" spans="1:39" s="4" customFormat="1" ht="49.5" customHeight="1" x14ac:dyDescent="0.2">
      <c r="A85" s="16">
        <v>0.70833333333333337</v>
      </c>
      <c r="B85" s="14">
        <v>84</v>
      </c>
      <c r="C85" s="19">
        <v>5</v>
      </c>
      <c r="D85" s="19">
        <v>5</v>
      </c>
      <c r="E85" s="4" t="s">
        <v>564</v>
      </c>
      <c r="F85" s="21" t="s">
        <v>657</v>
      </c>
      <c r="G85" s="4">
        <v>1</v>
      </c>
      <c r="H85" s="6" t="s">
        <v>537</v>
      </c>
      <c r="I85" s="4" t="s">
        <v>658</v>
      </c>
      <c r="J85" s="4" t="s">
        <v>42</v>
      </c>
      <c r="K85" s="4" t="s">
        <v>289</v>
      </c>
      <c r="L85" s="4" t="s">
        <v>149</v>
      </c>
      <c r="M85" s="4" t="s">
        <v>659</v>
      </c>
      <c r="N85" s="4" t="s">
        <v>139</v>
      </c>
      <c r="O85" s="4" t="s">
        <v>47</v>
      </c>
      <c r="P85" s="4" t="s">
        <v>48</v>
      </c>
      <c r="Q85" s="4" t="s">
        <v>660</v>
      </c>
      <c r="R85" s="4" t="s">
        <v>347</v>
      </c>
      <c r="S85" s="4" t="s">
        <v>323</v>
      </c>
      <c r="T85" s="4" t="s">
        <v>325</v>
      </c>
      <c r="U85" s="4" t="s">
        <v>348</v>
      </c>
      <c r="V85" s="4" t="s">
        <v>432</v>
      </c>
      <c r="W85" s="7">
        <v>89.422590361445785</v>
      </c>
      <c r="X85" s="4">
        <v>77.5</v>
      </c>
      <c r="Y85" s="7">
        <v>11.625</v>
      </c>
      <c r="Z85" s="4">
        <v>70</v>
      </c>
      <c r="AA85" s="7">
        <v>10.5</v>
      </c>
      <c r="AB85" s="4" t="s">
        <v>585</v>
      </c>
      <c r="AC85" s="4" t="s">
        <v>81</v>
      </c>
      <c r="AD85" s="8">
        <v>1.2048192771084338E-2</v>
      </c>
      <c r="AE85" s="7">
        <v>39.518072289156628</v>
      </c>
      <c r="AF85" s="4" t="s">
        <v>661</v>
      </c>
      <c r="AG85" s="4" t="s">
        <v>81</v>
      </c>
      <c r="AH85" s="8">
        <v>1.2048192771084338E-2</v>
      </c>
      <c r="AI85" s="7">
        <v>9.8795180722891569</v>
      </c>
      <c r="AJ85" s="4" t="s">
        <v>205</v>
      </c>
      <c r="AK85" s="4" t="s">
        <v>329</v>
      </c>
      <c r="AL85" s="4">
        <v>17.900000000000002</v>
      </c>
      <c r="AM85" s="4" t="s">
        <v>49</v>
      </c>
    </row>
    <row r="86" spans="1:39" s="4" customFormat="1" ht="49.5" customHeight="1" x14ac:dyDescent="0.2">
      <c r="A86" s="22"/>
      <c r="B86" s="14">
        <v>85</v>
      </c>
      <c r="C86" s="22"/>
      <c r="D86" s="22"/>
      <c r="E86" s="4" t="s">
        <v>564</v>
      </c>
      <c r="F86" s="21"/>
      <c r="G86" s="4">
        <v>2</v>
      </c>
      <c r="H86" s="6" t="s">
        <v>537</v>
      </c>
      <c r="I86" s="4" t="s">
        <v>662</v>
      </c>
      <c r="J86" s="6" t="s">
        <v>663</v>
      </c>
      <c r="K86" s="4" t="s">
        <v>429</v>
      </c>
      <c r="L86" s="4" t="s">
        <v>664</v>
      </c>
      <c r="M86" s="4" t="s">
        <v>665</v>
      </c>
      <c r="N86" s="4" t="s">
        <v>139</v>
      </c>
      <c r="O86" s="4" t="s">
        <v>100</v>
      </c>
      <c r="P86" s="4" t="s">
        <v>48</v>
      </c>
      <c r="Q86" s="4" t="s">
        <v>274</v>
      </c>
      <c r="R86" s="4" t="s">
        <v>154</v>
      </c>
      <c r="S86" s="4" t="s">
        <v>151</v>
      </c>
      <c r="T86" s="4" t="s">
        <v>153</v>
      </c>
      <c r="U86" s="4" t="s">
        <v>323</v>
      </c>
      <c r="V86" s="4" t="s">
        <v>275</v>
      </c>
      <c r="W86" s="7">
        <v>77.181250000000006</v>
      </c>
      <c r="X86" s="4">
        <v>93.5</v>
      </c>
      <c r="Y86" s="7">
        <v>14.025</v>
      </c>
      <c r="Z86" s="4">
        <v>67.5</v>
      </c>
      <c r="AA86" s="4">
        <v>10.125</v>
      </c>
      <c r="AB86" s="4">
        <v>3.85</v>
      </c>
      <c r="AC86" s="4">
        <v>48</v>
      </c>
      <c r="AD86" s="8">
        <v>0.375</v>
      </c>
      <c r="AE86" s="7">
        <v>25</v>
      </c>
      <c r="AF86" s="4" t="s">
        <v>666</v>
      </c>
      <c r="AG86" s="4" t="s">
        <v>61</v>
      </c>
      <c r="AH86" s="8">
        <v>4.6875E-2</v>
      </c>
      <c r="AI86" s="7">
        <v>9.53125</v>
      </c>
      <c r="AJ86" s="4" t="s">
        <v>434</v>
      </c>
      <c r="AK86" s="4">
        <v>92.5</v>
      </c>
      <c r="AL86" s="4">
        <v>18.5</v>
      </c>
      <c r="AM86" s="4" t="s">
        <v>147</v>
      </c>
    </row>
    <row r="87" spans="1:39" s="4" customFormat="1" ht="49.5" customHeight="1" x14ac:dyDescent="0.2">
      <c r="A87" s="22"/>
      <c r="B87" s="14">
        <v>86</v>
      </c>
      <c r="C87" s="22"/>
      <c r="D87" s="22"/>
      <c r="E87" s="4" t="s">
        <v>564</v>
      </c>
      <c r="F87" s="21"/>
      <c r="G87" s="4">
        <v>3</v>
      </c>
      <c r="H87" s="6" t="s">
        <v>667</v>
      </c>
      <c r="I87" s="4" t="s">
        <v>668</v>
      </c>
      <c r="J87" s="4" t="s">
        <v>42</v>
      </c>
      <c r="K87" s="4" t="s">
        <v>289</v>
      </c>
      <c r="L87" s="4" t="s">
        <v>149</v>
      </c>
      <c r="M87" s="4" t="s">
        <v>669</v>
      </c>
      <c r="N87" s="4" t="s">
        <v>139</v>
      </c>
      <c r="O87" s="4" t="s">
        <v>47</v>
      </c>
      <c r="P87" s="4" t="s">
        <v>185</v>
      </c>
      <c r="Q87" s="4" t="s">
        <v>242</v>
      </c>
      <c r="R87" s="4" t="s">
        <v>274</v>
      </c>
      <c r="S87" s="4" t="s">
        <v>151</v>
      </c>
      <c r="T87" s="4" t="s">
        <v>326</v>
      </c>
      <c r="U87" s="4" t="s">
        <v>154</v>
      </c>
      <c r="V87" s="4" t="s">
        <v>323</v>
      </c>
      <c r="W87" s="7">
        <v>72.047093023255812</v>
      </c>
      <c r="X87" s="4">
        <v>67.5</v>
      </c>
      <c r="Y87" s="7">
        <v>10.125</v>
      </c>
      <c r="Z87" s="4">
        <v>49</v>
      </c>
      <c r="AA87" s="7">
        <v>7.35</v>
      </c>
      <c r="AB87" s="4" t="s">
        <v>670</v>
      </c>
      <c r="AC87" s="4" t="s">
        <v>671</v>
      </c>
      <c r="AD87" s="8">
        <v>0.27906976744186046</v>
      </c>
      <c r="AE87" s="7">
        <v>28.837209302325579</v>
      </c>
      <c r="AF87" s="4" t="s">
        <v>453</v>
      </c>
      <c r="AG87" s="4" t="s">
        <v>91</v>
      </c>
      <c r="AH87" s="8">
        <v>4.6511627906976744E-2</v>
      </c>
      <c r="AI87" s="7">
        <v>9.5348837209302335</v>
      </c>
      <c r="AJ87" s="4" t="s">
        <v>672</v>
      </c>
      <c r="AK87" s="4" t="s">
        <v>385</v>
      </c>
      <c r="AL87" s="4">
        <v>16.2</v>
      </c>
      <c r="AM87" s="4" t="s">
        <v>49</v>
      </c>
    </row>
    <row r="88" spans="1:39" s="4" customFormat="1" ht="49.5" customHeight="1" x14ac:dyDescent="0.2">
      <c r="A88" s="22"/>
      <c r="B88" s="14">
        <v>87</v>
      </c>
      <c r="C88" s="22"/>
      <c r="D88" s="22"/>
      <c r="E88" s="4" t="s">
        <v>564</v>
      </c>
      <c r="F88" s="21"/>
      <c r="G88" s="4">
        <v>4</v>
      </c>
      <c r="H88" s="6" t="s">
        <v>673</v>
      </c>
      <c r="I88" s="4" t="s">
        <v>674</v>
      </c>
      <c r="J88" s="4" t="s">
        <v>42</v>
      </c>
      <c r="K88" s="4" t="s">
        <v>113</v>
      </c>
      <c r="L88" s="4" t="s">
        <v>675</v>
      </c>
      <c r="M88" s="4" t="s">
        <v>676</v>
      </c>
      <c r="N88" s="4" t="s">
        <v>139</v>
      </c>
      <c r="O88" s="4" t="s">
        <v>116</v>
      </c>
      <c r="P88" s="4" t="s">
        <v>48</v>
      </c>
      <c r="Q88" s="4" t="s">
        <v>189</v>
      </c>
      <c r="R88" s="4" t="s">
        <v>677</v>
      </c>
      <c r="S88" s="4" t="s">
        <v>678</v>
      </c>
      <c r="T88" s="4" t="s">
        <v>679</v>
      </c>
      <c r="U88" s="4" t="s">
        <v>680</v>
      </c>
      <c r="V88" s="4" t="s">
        <v>681</v>
      </c>
      <c r="W88" s="7">
        <v>87.094811320754729</v>
      </c>
      <c r="X88" s="4">
        <v>82.5</v>
      </c>
      <c r="Y88" s="7">
        <v>12.375</v>
      </c>
      <c r="Z88" s="4">
        <v>69</v>
      </c>
      <c r="AA88" s="7">
        <v>10.35</v>
      </c>
      <c r="AB88" s="4" t="s">
        <v>411</v>
      </c>
      <c r="AC88" s="4" t="s">
        <v>125</v>
      </c>
      <c r="AD88" s="8">
        <v>5.6603773584905662E-2</v>
      </c>
      <c r="AE88" s="7">
        <v>37.735849056603776</v>
      </c>
      <c r="AF88" s="4" t="s">
        <v>682</v>
      </c>
      <c r="AG88" s="4" t="s">
        <v>125</v>
      </c>
      <c r="AH88" s="8">
        <v>5.6603773584905662E-2</v>
      </c>
      <c r="AI88" s="7">
        <v>9.433962264150944</v>
      </c>
      <c r="AJ88" s="4" t="s">
        <v>83</v>
      </c>
      <c r="AK88" s="4" t="s">
        <v>563</v>
      </c>
      <c r="AL88" s="4">
        <v>17.2</v>
      </c>
      <c r="AM88" s="4" t="s">
        <v>49</v>
      </c>
    </row>
    <row r="89" spans="1:39" s="4" customFormat="1" ht="49.5" customHeight="1" x14ac:dyDescent="0.2">
      <c r="A89" s="22"/>
      <c r="B89" s="14">
        <v>88</v>
      </c>
      <c r="C89" s="20"/>
      <c r="D89" s="20"/>
      <c r="E89" s="4" t="s">
        <v>564</v>
      </c>
      <c r="F89" s="21"/>
      <c r="G89" s="4">
        <v>5</v>
      </c>
      <c r="H89" s="6" t="s">
        <v>651</v>
      </c>
      <c r="I89" s="4" t="s">
        <v>683</v>
      </c>
      <c r="J89" s="4" t="s">
        <v>42</v>
      </c>
      <c r="K89" s="4" t="s">
        <v>289</v>
      </c>
      <c r="L89" s="4" t="s">
        <v>86</v>
      </c>
      <c r="M89" s="4" t="s">
        <v>684</v>
      </c>
      <c r="N89" s="4" t="s">
        <v>139</v>
      </c>
      <c r="O89" s="4" t="s">
        <v>47</v>
      </c>
      <c r="P89" s="4" t="s">
        <v>48</v>
      </c>
      <c r="Q89" s="4" t="s">
        <v>189</v>
      </c>
      <c r="R89" s="4" t="s">
        <v>152</v>
      </c>
      <c r="S89" s="4" t="s">
        <v>154</v>
      </c>
      <c r="T89" s="4" t="s">
        <v>323</v>
      </c>
      <c r="U89" s="4" t="s">
        <v>274</v>
      </c>
      <c r="V89" s="4" t="s">
        <v>326</v>
      </c>
      <c r="W89" s="7">
        <v>78.438380281690158</v>
      </c>
      <c r="X89" s="4">
        <v>73.5</v>
      </c>
      <c r="Y89" s="7">
        <v>11.025</v>
      </c>
      <c r="Z89" s="4">
        <v>67</v>
      </c>
      <c r="AA89" s="7">
        <v>10.049999999999999</v>
      </c>
      <c r="AB89" s="4" t="s">
        <v>656</v>
      </c>
      <c r="AC89" s="4" t="s">
        <v>157</v>
      </c>
      <c r="AD89" s="8">
        <v>0.18309859154929578</v>
      </c>
      <c r="AE89" s="7">
        <v>32.676056338028175</v>
      </c>
      <c r="AF89" s="4" t="s">
        <v>685</v>
      </c>
      <c r="AG89" s="4" t="s">
        <v>473</v>
      </c>
      <c r="AH89" s="8">
        <v>0.21126760563380281</v>
      </c>
      <c r="AI89" s="7">
        <v>7.8873239436619729</v>
      </c>
      <c r="AJ89" s="4" t="s">
        <v>686</v>
      </c>
      <c r="AK89" s="4" t="s">
        <v>213</v>
      </c>
      <c r="AL89" s="4">
        <v>16.8</v>
      </c>
      <c r="AM89" s="4" t="s">
        <v>49</v>
      </c>
    </row>
    <row r="90" spans="1:39" s="4" customFormat="1" ht="49.5" customHeight="1" x14ac:dyDescent="0.2">
      <c r="A90" s="22"/>
      <c r="B90" s="14">
        <v>89</v>
      </c>
      <c r="C90" s="19">
        <v>3</v>
      </c>
      <c r="D90" s="19">
        <v>3</v>
      </c>
      <c r="E90" s="4" t="s">
        <v>564</v>
      </c>
      <c r="F90" s="23" t="s">
        <v>687</v>
      </c>
      <c r="G90" s="4">
        <v>1</v>
      </c>
      <c r="H90" s="6" t="s">
        <v>537</v>
      </c>
      <c r="I90" s="4" t="s">
        <v>688</v>
      </c>
      <c r="J90" s="4" t="s">
        <v>42</v>
      </c>
      <c r="K90" s="4" t="s">
        <v>269</v>
      </c>
      <c r="L90" s="4" t="s">
        <v>270</v>
      </c>
      <c r="M90" s="4" t="s">
        <v>689</v>
      </c>
      <c r="N90" s="4" t="s">
        <v>139</v>
      </c>
      <c r="O90" s="4" t="s">
        <v>272</v>
      </c>
      <c r="P90" s="4" t="s">
        <v>48</v>
      </c>
      <c r="Q90" s="4" t="s">
        <v>690</v>
      </c>
      <c r="R90" s="4" t="s">
        <v>432</v>
      </c>
      <c r="S90" s="4" t="s">
        <v>274</v>
      </c>
      <c r="T90" s="4" t="s">
        <v>347</v>
      </c>
      <c r="U90" s="4" t="s">
        <v>323</v>
      </c>
      <c r="V90" s="4" t="s">
        <v>348</v>
      </c>
      <c r="W90" s="7">
        <v>82.743877551020404</v>
      </c>
      <c r="X90" s="4">
        <v>72</v>
      </c>
      <c r="Y90" s="7">
        <v>10.799999999999999</v>
      </c>
      <c r="Z90" s="4">
        <v>77</v>
      </c>
      <c r="AA90" s="7">
        <v>11.549999999999999</v>
      </c>
      <c r="AB90" s="4" t="s">
        <v>406</v>
      </c>
      <c r="AC90" s="4" t="s">
        <v>177</v>
      </c>
      <c r="AD90" s="8">
        <v>0.10204081632653061</v>
      </c>
      <c r="AE90" s="7">
        <v>35.91836734693878</v>
      </c>
      <c r="AF90" s="4" t="s">
        <v>691</v>
      </c>
      <c r="AG90" s="4" t="s">
        <v>61</v>
      </c>
      <c r="AH90" s="8">
        <v>0.12244897959183673</v>
      </c>
      <c r="AI90" s="7">
        <v>8.7755102040816322</v>
      </c>
      <c r="AJ90" s="4" t="s">
        <v>278</v>
      </c>
      <c r="AK90" s="4" t="s">
        <v>692</v>
      </c>
      <c r="AL90" s="4">
        <v>15.700000000000001</v>
      </c>
      <c r="AM90" s="4" t="s">
        <v>49</v>
      </c>
    </row>
    <row r="91" spans="1:39" s="4" customFormat="1" ht="49.5" customHeight="1" x14ac:dyDescent="0.2">
      <c r="A91" s="22"/>
      <c r="B91" s="14">
        <v>90</v>
      </c>
      <c r="C91" s="22"/>
      <c r="D91" s="22"/>
      <c r="E91" s="4" t="s">
        <v>564</v>
      </c>
      <c r="F91" s="24"/>
      <c r="G91" s="4">
        <v>2</v>
      </c>
      <c r="H91" s="6" t="s">
        <v>667</v>
      </c>
      <c r="I91" s="4" t="s">
        <v>693</v>
      </c>
      <c r="J91" s="6" t="s">
        <v>694</v>
      </c>
      <c r="K91" s="4" t="s">
        <v>269</v>
      </c>
      <c r="L91" s="4" t="s">
        <v>331</v>
      </c>
      <c r="M91" s="4" t="s">
        <v>695</v>
      </c>
      <c r="N91" s="4" t="s">
        <v>139</v>
      </c>
      <c r="O91" s="4" t="s">
        <v>272</v>
      </c>
      <c r="P91" s="4" t="s">
        <v>48</v>
      </c>
      <c r="Q91" s="4" t="s">
        <v>243</v>
      </c>
      <c r="R91" s="4" t="s">
        <v>325</v>
      </c>
      <c r="S91" s="4" t="s">
        <v>154</v>
      </c>
      <c r="T91" s="4" t="s">
        <v>347</v>
      </c>
      <c r="U91" s="4" t="s">
        <v>324</v>
      </c>
      <c r="V91" s="4" t="s">
        <v>274</v>
      </c>
      <c r="W91" s="7">
        <v>84.977551020408171</v>
      </c>
      <c r="X91" s="4">
        <v>90</v>
      </c>
      <c r="Y91" s="7">
        <f>X91*15%</f>
        <v>13.5</v>
      </c>
      <c r="Z91" s="4">
        <v>64</v>
      </c>
      <c r="AA91" s="7">
        <f>Z91*15%</f>
        <v>9.6</v>
      </c>
      <c r="AB91" s="4" t="s">
        <v>696</v>
      </c>
      <c r="AC91" s="4" t="s">
        <v>125</v>
      </c>
      <c r="AD91" s="8">
        <f>AC91/AJ91</f>
        <v>6.1224489795918366E-2</v>
      </c>
      <c r="AE91" s="7">
        <f>(1-AD91)*100*40%</f>
        <v>37.551020408163268</v>
      </c>
      <c r="AF91" s="4" t="s">
        <v>697</v>
      </c>
      <c r="AG91" s="4" t="s">
        <v>698</v>
      </c>
      <c r="AH91" s="8">
        <f>AG91/AJ91</f>
        <v>0.36734693877551022</v>
      </c>
      <c r="AI91" s="7">
        <f>(1-AH91)*100*10%</f>
        <v>6.3265306122448983</v>
      </c>
      <c r="AJ91" s="4" t="s">
        <v>278</v>
      </c>
      <c r="AK91" s="4" t="s">
        <v>179</v>
      </c>
      <c r="AL91" s="4">
        <f>AK91*20%</f>
        <v>18</v>
      </c>
      <c r="AM91" s="4" t="s">
        <v>49</v>
      </c>
    </row>
    <row r="92" spans="1:39" s="4" customFormat="1" ht="49.5" customHeight="1" x14ac:dyDescent="0.2">
      <c r="A92" s="20"/>
      <c r="B92" s="14">
        <v>91</v>
      </c>
      <c r="C92" s="20"/>
      <c r="D92" s="20"/>
      <c r="E92" s="4" t="s">
        <v>564</v>
      </c>
      <c r="F92" s="25"/>
      <c r="G92" s="4">
        <v>3</v>
      </c>
      <c r="H92" s="6" t="s">
        <v>667</v>
      </c>
      <c r="I92" s="4" t="s">
        <v>699</v>
      </c>
      <c r="J92" s="4" t="s">
        <v>42</v>
      </c>
      <c r="K92" s="4" t="s">
        <v>269</v>
      </c>
      <c r="L92" s="4" t="s">
        <v>331</v>
      </c>
      <c r="M92" s="4" t="s">
        <v>700</v>
      </c>
      <c r="N92" s="4" t="s">
        <v>46</v>
      </c>
      <c r="O92" s="4" t="s">
        <v>272</v>
      </c>
      <c r="P92" s="4" t="s">
        <v>48</v>
      </c>
      <c r="Q92" s="4" t="s">
        <v>242</v>
      </c>
      <c r="R92" s="4" t="s">
        <v>325</v>
      </c>
      <c r="S92" s="4" t="s">
        <v>339</v>
      </c>
      <c r="T92" s="4" t="s">
        <v>49</v>
      </c>
      <c r="U92" s="4" t="s">
        <v>49</v>
      </c>
      <c r="V92" s="4" t="s">
        <v>49</v>
      </c>
      <c r="W92" s="7">
        <v>77.600000000000009</v>
      </c>
      <c r="X92" s="4">
        <v>75</v>
      </c>
      <c r="Y92" s="7">
        <v>11.25</v>
      </c>
      <c r="Z92" s="4">
        <v>75</v>
      </c>
      <c r="AA92" s="7">
        <v>11.25</v>
      </c>
      <c r="AB92" s="4" t="s">
        <v>534</v>
      </c>
      <c r="AC92" s="4" t="s">
        <v>224</v>
      </c>
      <c r="AD92" s="8">
        <v>0.22</v>
      </c>
      <c r="AE92" s="7">
        <v>31.200000000000003</v>
      </c>
      <c r="AF92" s="4" t="s">
        <v>701</v>
      </c>
      <c r="AG92" s="4" t="s">
        <v>473</v>
      </c>
      <c r="AH92" s="8">
        <v>0.3</v>
      </c>
      <c r="AI92" s="7">
        <v>7</v>
      </c>
      <c r="AJ92" s="4" t="s">
        <v>126</v>
      </c>
      <c r="AK92" s="4" t="s">
        <v>365</v>
      </c>
      <c r="AL92" s="4">
        <v>16.900000000000002</v>
      </c>
      <c r="AM92" s="4" t="s">
        <v>49</v>
      </c>
    </row>
    <row r="93" spans="1:39" s="4" customFormat="1" ht="49.5" customHeight="1" x14ac:dyDescent="0.2">
      <c r="A93" s="16">
        <v>0.71875</v>
      </c>
      <c r="B93" s="14">
        <v>92</v>
      </c>
      <c r="C93" s="19">
        <v>2</v>
      </c>
      <c r="D93" s="19">
        <v>2</v>
      </c>
      <c r="E93" s="4" t="s">
        <v>564</v>
      </c>
      <c r="F93" s="21" t="s">
        <v>702</v>
      </c>
      <c r="G93" s="4">
        <v>1</v>
      </c>
      <c r="H93" s="6" t="s">
        <v>537</v>
      </c>
      <c r="I93" s="4" t="s">
        <v>703</v>
      </c>
      <c r="J93" s="4" t="s">
        <v>42</v>
      </c>
      <c r="K93" s="4" t="s">
        <v>319</v>
      </c>
      <c r="L93" s="6" t="s">
        <v>607</v>
      </c>
      <c r="M93" s="4" t="s">
        <v>704</v>
      </c>
      <c r="N93" s="4" t="s">
        <v>139</v>
      </c>
      <c r="O93" s="4" t="s">
        <v>100</v>
      </c>
      <c r="P93" s="4" t="s">
        <v>48</v>
      </c>
      <c r="Q93" s="4" t="s">
        <v>705</v>
      </c>
      <c r="R93" s="4" t="s">
        <v>348</v>
      </c>
      <c r="S93" s="4" t="s">
        <v>153</v>
      </c>
      <c r="T93" s="4" t="s">
        <v>323</v>
      </c>
      <c r="U93" s="4" t="s">
        <v>347</v>
      </c>
      <c r="V93" s="4" t="s">
        <v>141</v>
      </c>
      <c r="W93" s="7">
        <v>83.709433962264157</v>
      </c>
      <c r="X93" s="4">
        <v>90</v>
      </c>
      <c r="Y93" s="7">
        <f>X93*15%</f>
        <v>13.5</v>
      </c>
      <c r="Z93" s="4">
        <v>76</v>
      </c>
      <c r="AA93" s="4">
        <f>Z93*15%</f>
        <v>11.4</v>
      </c>
      <c r="AB93" s="4" t="s">
        <v>706</v>
      </c>
      <c r="AC93" s="4" t="s">
        <v>247</v>
      </c>
      <c r="AD93" s="8">
        <f>AC93/AJ93</f>
        <v>0.16981132075471697</v>
      </c>
      <c r="AE93" s="7">
        <f>(1-AD93)*100*40%</f>
        <v>33.207547169811328</v>
      </c>
      <c r="AF93" s="4" t="s">
        <v>707</v>
      </c>
      <c r="AG93" s="4" t="s">
        <v>247</v>
      </c>
      <c r="AH93" s="8">
        <f>AG93/AJ93</f>
        <v>0.16981132075471697</v>
      </c>
      <c r="AI93" s="7">
        <f>(1-AH93)*100*10%</f>
        <v>8.3018867924528319</v>
      </c>
      <c r="AJ93" s="4">
        <v>53</v>
      </c>
      <c r="AK93" s="4" t="s">
        <v>146</v>
      </c>
      <c r="AL93" s="4">
        <f>AK93*20%</f>
        <v>17.3</v>
      </c>
      <c r="AM93" s="4" t="s">
        <v>49</v>
      </c>
    </row>
    <row r="94" spans="1:39" s="4" customFormat="1" ht="49.5" customHeight="1" x14ac:dyDescent="0.2">
      <c r="A94" s="17"/>
      <c r="B94" s="14">
        <v>93</v>
      </c>
      <c r="C94" s="20"/>
      <c r="D94" s="20"/>
      <c r="E94" s="4" t="s">
        <v>564</v>
      </c>
      <c r="F94" s="21"/>
      <c r="G94" s="4">
        <v>2</v>
      </c>
      <c r="H94" s="6" t="s">
        <v>673</v>
      </c>
      <c r="I94" s="4" t="s">
        <v>708</v>
      </c>
      <c r="J94" s="4" t="s">
        <v>42</v>
      </c>
      <c r="K94" s="4" t="s">
        <v>455</v>
      </c>
      <c r="L94" s="4" t="s">
        <v>477</v>
      </c>
      <c r="M94" s="4" t="s">
        <v>709</v>
      </c>
      <c r="N94" s="4" t="s">
        <v>46</v>
      </c>
      <c r="O94" s="4" t="s">
        <v>78</v>
      </c>
      <c r="P94" s="4" t="s">
        <v>48</v>
      </c>
      <c r="Q94" s="4" t="s">
        <v>189</v>
      </c>
      <c r="R94" s="4" t="s">
        <v>153</v>
      </c>
      <c r="S94" s="4" t="s">
        <v>432</v>
      </c>
      <c r="T94" s="4" t="s">
        <v>339</v>
      </c>
      <c r="U94" s="4" t="s">
        <v>49</v>
      </c>
      <c r="V94" s="4" t="s">
        <v>49</v>
      </c>
      <c r="W94" s="7">
        <v>76.025000000000006</v>
      </c>
      <c r="X94" s="4">
        <v>78.5</v>
      </c>
      <c r="Y94" s="7">
        <v>11.775</v>
      </c>
      <c r="Z94" s="4">
        <v>75</v>
      </c>
      <c r="AA94" s="7">
        <v>11.25</v>
      </c>
      <c r="AB94" s="4" t="s">
        <v>710</v>
      </c>
      <c r="AC94" s="4">
        <v>12</v>
      </c>
      <c r="AD94" s="8">
        <v>0.3</v>
      </c>
      <c r="AE94" s="7">
        <v>28</v>
      </c>
      <c r="AF94" s="4">
        <v>110.2</v>
      </c>
      <c r="AG94" s="4">
        <v>8</v>
      </c>
      <c r="AH94" s="8">
        <v>0.2</v>
      </c>
      <c r="AI94" s="7">
        <v>8</v>
      </c>
      <c r="AJ94" s="4">
        <v>40</v>
      </c>
      <c r="AK94" s="4" t="s">
        <v>134</v>
      </c>
      <c r="AL94" s="4">
        <v>17</v>
      </c>
      <c r="AM94" s="4" t="s">
        <v>49</v>
      </c>
    </row>
    <row r="95" spans="1:39" s="4" customFormat="1" ht="49.5" customHeight="1" x14ac:dyDescent="0.2">
      <c r="A95" s="17"/>
      <c r="B95" s="14">
        <v>94</v>
      </c>
      <c r="C95" s="19">
        <v>5</v>
      </c>
      <c r="D95" s="19">
        <v>5</v>
      </c>
      <c r="E95" s="4" t="s">
        <v>564</v>
      </c>
      <c r="F95" s="23" t="s">
        <v>711</v>
      </c>
      <c r="G95" s="4">
        <v>1</v>
      </c>
      <c r="H95" s="6" t="s">
        <v>537</v>
      </c>
      <c r="I95" s="4" t="s">
        <v>712</v>
      </c>
      <c r="J95" s="4" t="s">
        <v>42</v>
      </c>
      <c r="K95" s="4" t="s">
        <v>113</v>
      </c>
      <c r="L95" s="4" t="s">
        <v>161</v>
      </c>
      <c r="M95" s="4" t="s">
        <v>713</v>
      </c>
      <c r="N95" s="4" t="s">
        <v>139</v>
      </c>
      <c r="O95" s="4" t="s">
        <v>116</v>
      </c>
      <c r="P95" s="4" t="s">
        <v>48</v>
      </c>
      <c r="Q95" s="4" t="s">
        <v>714</v>
      </c>
      <c r="R95" s="4" t="s">
        <v>153</v>
      </c>
      <c r="S95" s="4" t="s">
        <v>49</v>
      </c>
      <c r="T95" s="4" t="s">
        <v>49</v>
      </c>
      <c r="U95" s="4" t="s">
        <v>49</v>
      </c>
      <c r="V95" s="4" t="s">
        <v>49</v>
      </c>
      <c r="W95" s="7">
        <v>80.006249999999994</v>
      </c>
      <c r="X95" s="4">
        <v>71</v>
      </c>
      <c r="Y95" s="7">
        <f>X95*15%</f>
        <v>10.65</v>
      </c>
      <c r="Z95" s="4">
        <v>64</v>
      </c>
      <c r="AA95" s="7">
        <f>Z95*15%</f>
        <v>9.6</v>
      </c>
      <c r="AB95" s="4" t="s">
        <v>507</v>
      </c>
      <c r="AC95" s="4">
        <v>10</v>
      </c>
      <c r="AD95" s="8">
        <f>AC95/AJ95</f>
        <v>0.15625</v>
      </c>
      <c r="AE95" s="7">
        <f>(1-AD95)*100*40%</f>
        <v>33.75</v>
      </c>
      <c r="AF95" s="4" t="s">
        <v>715</v>
      </c>
      <c r="AG95" s="4">
        <v>7</v>
      </c>
      <c r="AH95" s="8">
        <f>AG95/AJ95</f>
        <v>0.109375</v>
      </c>
      <c r="AI95" s="7">
        <f>(1-AH95)*100*10%</f>
        <v>8.90625</v>
      </c>
      <c r="AJ95" s="4">
        <v>64</v>
      </c>
      <c r="AK95" s="4" t="s">
        <v>192</v>
      </c>
      <c r="AL95" s="4">
        <f>AK95*20%</f>
        <v>17.100000000000001</v>
      </c>
      <c r="AM95" s="4" t="s">
        <v>49</v>
      </c>
    </row>
    <row r="96" spans="1:39" s="4" customFormat="1" ht="49.5" customHeight="1" x14ac:dyDescent="0.2">
      <c r="A96" s="17"/>
      <c r="B96" s="14">
        <v>95</v>
      </c>
      <c r="C96" s="22"/>
      <c r="D96" s="22"/>
      <c r="E96" s="4" t="s">
        <v>564</v>
      </c>
      <c r="F96" s="24"/>
      <c r="G96" s="4">
        <v>2</v>
      </c>
      <c r="H96" s="6" t="s">
        <v>667</v>
      </c>
      <c r="I96" s="4" t="s">
        <v>716</v>
      </c>
      <c r="J96" s="6" t="s">
        <v>717</v>
      </c>
      <c r="K96" s="4" t="s">
        <v>455</v>
      </c>
      <c r="L96" s="4" t="s">
        <v>718</v>
      </c>
      <c r="M96" s="4" t="s">
        <v>719</v>
      </c>
      <c r="N96" s="4" t="s">
        <v>139</v>
      </c>
      <c r="O96" s="4" t="s">
        <v>78</v>
      </c>
      <c r="P96" s="4" t="s">
        <v>185</v>
      </c>
      <c r="Q96" s="6" t="s">
        <v>720</v>
      </c>
      <c r="R96" s="4" t="s">
        <v>609</v>
      </c>
      <c r="S96" s="4" t="s">
        <v>307</v>
      </c>
      <c r="T96" s="4" t="s">
        <v>721</v>
      </c>
      <c r="U96" s="4" t="s">
        <v>49</v>
      </c>
      <c r="V96" s="4" t="s">
        <v>49</v>
      </c>
      <c r="W96" s="7">
        <v>71.500252525252534</v>
      </c>
      <c r="X96" s="4">
        <v>87.5</v>
      </c>
      <c r="Y96" s="7">
        <v>13.125</v>
      </c>
      <c r="Z96" s="4">
        <v>59</v>
      </c>
      <c r="AA96" s="7">
        <v>8.85</v>
      </c>
      <c r="AB96" s="4">
        <v>2.62</v>
      </c>
      <c r="AC96" s="4" t="s">
        <v>145</v>
      </c>
      <c r="AD96" s="8">
        <v>0.36363636363636365</v>
      </c>
      <c r="AE96" s="7">
        <v>25.454545454545453</v>
      </c>
      <c r="AF96" s="4" t="s">
        <v>722</v>
      </c>
      <c r="AG96" s="4" t="s">
        <v>723</v>
      </c>
      <c r="AH96" s="8">
        <v>0.29292929292929293</v>
      </c>
      <c r="AI96" s="7">
        <v>7.0707070707070718</v>
      </c>
      <c r="AJ96" s="4" t="s">
        <v>93</v>
      </c>
      <c r="AK96" s="4" t="s">
        <v>134</v>
      </c>
      <c r="AL96" s="4">
        <v>17</v>
      </c>
      <c r="AM96" s="4" t="s">
        <v>49</v>
      </c>
    </row>
    <row r="97" spans="1:39" s="4" customFormat="1" ht="49.5" customHeight="1" x14ac:dyDescent="0.2">
      <c r="A97" s="17"/>
      <c r="B97" s="14">
        <v>96</v>
      </c>
      <c r="C97" s="22"/>
      <c r="D97" s="22"/>
      <c r="E97" s="4" t="s">
        <v>564</v>
      </c>
      <c r="F97" s="24"/>
      <c r="G97" s="4">
        <v>3</v>
      </c>
      <c r="H97" s="6" t="s">
        <v>667</v>
      </c>
      <c r="I97" s="4" t="s">
        <v>724</v>
      </c>
      <c r="J97" s="6" t="s">
        <v>725</v>
      </c>
      <c r="K97" s="4" t="s">
        <v>455</v>
      </c>
      <c r="L97" s="4" t="s">
        <v>529</v>
      </c>
      <c r="M97" s="4" t="s">
        <v>726</v>
      </c>
      <c r="N97" s="4" t="s">
        <v>139</v>
      </c>
      <c r="O97" s="4" t="s">
        <v>78</v>
      </c>
      <c r="P97" s="4" t="s">
        <v>185</v>
      </c>
      <c r="Q97" s="4" t="s">
        <v>323</v>
      </c>
      <c r="R97" s="4" t="s">
        <v>609</v>
      </c>
      <c r="S97" s="4" t="s">
        <v>189</v>
      </c>
      <c r="T97" s="4" t="s">
        <v>727</v>
      </c>
      <c r="U97" s="4" t="s">
        <v>242</v>
      </c>
      <c r="V97" s="4" t="s">
        <v>118</v>
      </c>
      <c r="W97" s="7">
        <v>65.732575757575745</v>
      </c>
      <c r="X97" s="4">
        <v>67.5</v>
      </c>
      <c r="Y97" s="7">
        <v>10.125</v>
      </c>
      <c r="Z97" s="4">
        <v>35</v>
      </c>
      <c r="AA97" s="7">
        <v>5.25</v>
      </c>
      <c r="AB97" s="4" t="s">
        <v>728</v>
      </c>
      <c r="AC97" s="4">
        <v>35</v>
      </c>
      <c r="AD97" s="8">
        <v>0.35353535353535354</v>
      </c>
      <c r="AE97" s="7">
        <v>25.858585858585855</v>
      </c>
      <c r="AF97" s="4">
        <v>114.5</v>
      </c>
      <c r="AG97" s="4">
        <v>1</v>
      </c>
      <c r="AH97" s="8">
        <v>1.0101010101010102E-2</v>
      </c>
      <c r="AI97" s="7">
        <v>9.8989898989898997</v>
      </c>
      <c r="AJ97" s="4" t="s">
        <v>93</v>
      </c>
      <c r="AK97" s="4" t="s">
        <v>545</v>
      </c>
      <c r="AL97" s="4">
        <v>14.600000000000001</v>
      </c>
      <c r="AM97" s="4" t="s">
        <v>49</v>
      </c>
    </row>
    <row r="98" spans="1:39" s="4" customFormat="1" ht="49.5" customHeight="1" x14ac:dyDescent="0.2">
      <c r="A98" s="17"/>
      <c r="B98" s="14">
        <v>97</v>
      </c>
      <c r="C98" s="20"/>
      <c r="D98" s="20"/>
      <c r="E98" s="4" t="s">
        <v>564</v>
      </c>
      <c r="F98" s="25"/>
      <c r="G98" s="4">
        <v>4</v>
      </c>
      <c r="H98" s="6" t="s">
        <v>633</v>
      </c>
      <c r="I98" s="4" t="s">
        <v>729</v>
      </c>
      <c r="J98" s="6" t="s">
        <v>730</v>
      </c>
      <c r="K98" s="4" t="s">
        <v>269</v>
      </c>
      <c r="L98" s="4" t="s">
        <v>331</v>
      </c>
      <c r="M98" s="4" t="s">
        <v>731</v>
      </c>
      <c r="N98" s="4" t="s">
        <v>139</v>
      </c>
      <c r="O98" s="4" t="s">
        <v>272</v>
      </c>
      <c r="P98" s="4" t="s">
        <v>48</v>
      </c>
      <c r="Q98" s="4" t="s">
        <v>141</v>
      </c>
      <c r="R98" s="4" t="s">
        <v>120</v>
      </c>
      <c r="S98" s="4" t="s">
        <v>347</v>
      </c>
      <c r="T98" s="4" t="s">
        <v>274</v>
      </c>
      <c r="U98" s="4" t="s">
        <v>119</v>
      </c>
      <c r="V98" s="4" t="s">
        <v>609</v>
      </c>
      <c r="W98" s="7">
        <v>78.471428571428575</v>
      </c>
      <c r="X98" s="4">
        <v>88</v>
      </c>
      <c r="Y98" s="7">
        <f>X98*15%</f>
        <v>13.2</v>
      </c>
      <c r="Z98" s="4">
        <v>68</v>
      </c>
      <c r="AA98" s="7">
        <f>Z98*15%</f>
        <v>10.199999999999999</v>
      </c>
      <c r="AB98" s="4" t="s">
        <v>352</v>
      </c>
      <c r="AC98" s="4" t="s">
        <v>247</v>
      </c>
      <c r="AD98" s="8">
        <f>AC98/AJ98</f>
        <v>0.18367346938775511</v>
      </c>
      <c r="AE98" s="7">
        <f>(1-AD98)*100*40%</f>
        <v>32.653061224489797</v>
      </c>
      <c r="AF98" s="4" t="s">
        <v>732</v>
      </c>
      <c r="AG98" s="4" t="s">
        <v>107</v>
      </c>
      <c r="AH98" s="8">
        <f>AG98/AJ98</f>
        <v>0.40816326530612246</v>
      </c>
      <c r="AI98" s="7">
        <f>(1-AH98)*100*10%</f>
        <v>5.9183673469387763</v>
      </c>
      <c r="AJ98" s="4" t="s">
        <v>278</v>
      </c>
      <c r="AK98" s="4" t="s">
        <v>649</v>
      </c>
      <c r="AL98" s="4">
        <f>AK98*20%</f>
        <v>16.5</v>
      </c>
      <c r="AM98" s="4" t="s">
        <v>49</v>
      </c>
    </row>
    <row r="99" spans="1:39" s="4" customFormat="1" ht="49.5" customHeight="1" x14ac:dyDescent="0.2">
      <c r="A99" s="17"/>
      <c r="B99" s="14">
        <v>98</v>
      </c>
      <c r="C99" s="4">
        <v>2</v>
      </c>
      <c r="D99" s="4">
        <v>1</v>
      </c>
      <c r="E99" s="4" t="s">
        <v>564</v>
      </c>
      <c r="F99" s="6" t="s">
        <v>733</v>
      </c>
      <c r="G99" s="4">
        <v>1</v>
      </c>
      <c r="H99" s="6" t="s">
        <v>673</v>
      </c>
      <c r="I99" s="4" t="s">
        <v>734</v>
      </c>
      <c r="J99" s="4" t="s">
        <v>42</v>
      </c>
      <c r="K99" s="4" t="s">
        <v>170</v>
      </c>
      <c r="L99" s="4" t="s">
        <v>149</v>
      </c>
      <c r="M99" s="4" t="s">
        <v>735</v>
      </c>
      <c r="N99" s="4" t="s">
        <v>46</v>
      </c>
      <c r="O99" s="4" t="s">
        <v>47</v>
      </c>
      <c r="P99" s="4" t="s">
        <v>48</v>
      </c>
      <c r="Q99" s="4" t="s">
        <v>141</v>
      </c>
      <c r="R99" s="4" t="s">
        <v>188</v>
      </c>
      <c r="S99" s="6" t="s">
        <v>282</v>
      </c>
      <c r="T99" s="6" t="s">
        <v>736</v>
      </c>
      <c r="U99" s="4" t="s">
        <v>49</v>
      </c>
      <c r="V99" s="4" t="s">
        <v>49</v>
      </c>
      <c r="W99" s="7">
        <v>83.058783783783781</v>
      </c>
      <c r="X99" s="4">
        <v>78.5</v>
      </c>
      <c r="Y99" s="7">
        <v>11.775</v>
      </c>
      <c r="Z99" s="4">
        <v>66</v>
      </c>
      <c r="AA99" s="7">
        <v>9.9</v>
      </c>
      <c r="AB99" s="4" t="s">
        <v>202</v>
      </c>
      <c r="AC99" s="4" t="s">
        <v>222</v>
      </c>
      <c r="AD99" s="8">
        <v>0.13513513513513514</v>
      </c>
      <c r="AE99" s="7">
        <v>34.594594594594597</v>
      </c>
      <c r="AF99" s="4" t="s">
        <v>737</v>
      </c>
      <c r="AG99" s="4" t="s">
        <v>61</v>
      </c>
      <c r="AH99" s="8">
        <v>8.1081081081081086E-2</v>
      </c>
      <c r="AI99" s="7">
        <v>9.1891891891891895</v>
      </c>
      <c r="AJ99" s="4" t="s">
        <v>178</v>
      </c>
      <c r="AK99" s="4" t="s">
        <v>225</v>
      </c>
      <c r="AL99" s="4">
        <v>17.600000000000001</v>
      </c>
      <c r="AM99" s="4" t="s">
        <v>49</v>
      </c>
    </row>
    <row r="100" spans="1:39" s="5" customFormat="1" ht="49.5" customHeight="1" x14ac:dyDescent="0.2">
      <c r="A100" s="18"/>
      <c r="B100" s="14">
        <v>99</v>
      </c>
      <c r="C100" s="10">
        <v>2</v>
      </c>
      <c r="D100" s="10">
        <v>1</v>
      </c>
      <c r="E100" s="5" t="s">
        <v>54</v>
      </c>
      <c r="F100" s="11" t="s">
        <v>739</v>
      </c>
      <c r="G100" s="5">
        <v>1</v>
      </c>
      <c r="H100" s="11" t="s">
        <v>618</v>
      </c>
      <c r="I100" s="5" t="s">
        <v>96</v>
      </c>
      <c r="J100" s="5" t="s">
        <v>42</v>
      </c>
      <c r="K100" s="5" t="s">
        <v>97</v>
      </c>
      <c r="L100" s="5" t="s">
        <v>98</v>
      </c>
      <c r="M100" s="5" t="s">
        <v>99</v>
      </c>
      <c r="N100" s="5" t="s">
        <v>46</v>
      </c>
      <c r="O100" s="5" t="s">
        <v>100</v>
      </c>
      <c r="P100" s="5" t="s">
        <v>48</v>
      </c>
      <c r="Q100" s="5" t="s">
        <v>88</v>
      </c>
      <c r="R100" s="5" t="s">
        <v>101</v>
      </c>
      <c r="S100" s="11" t="s">
        <v>102</v>
      </c>
      <c r="T100" s="11" t="s">
        <v>103</v>
      </c>
      <c r="U100" s="11" t="s">
        <v>104</v>
      </c>
      <c r="V100" s="11" t="s">
        <v>105</v>
      </c>
      <c r="W100" s="7">
        <v>86.962037037037049</v>
      </c>
      <c r="X100" s="5">
        <v>91.5</v>
      </c>
      <c r="Y100" s="7">
        <v>13.725</v>
      </c>
      <c r="Z100" s="5">
        <v>82</v>
      </c>
      <c r="AA100" s="5">
        <v>12.299999999999999</v>
      </c>
      <c r="AB100" s="5" t="s">
        <v>106</v>
      </c>
      <c r="AC100" s="5" t="s">
        <v>107</v>
      </c>
      <c r="AD100" s="8">
        <v>0.18518518518518517</v>
      </c>
      <c r="AE100" s="7">
        <v>32.592592592592602</v>
      </c>
      <c r="AF100" s="5" t="s">
        <v>108</v>
      </c>
      <c r="AG100" s="5" t="s">
        <v>61</v>
      </c>
      <c r="AH100" s="8">
        <v>5.5555555555555552E-2</v>
      </c>
      <c r="AI100" s="7">
        <v>9.4444444444444446</v>
      </c>
      <c r="AJ100" s="5" t="s">
        <v>109</v>
      </c>
      <c r="AK100" s="5" t="s">
        <v>62</v>
      </c>
      <c r="AL100" s="5">
        <v>18.900000000000002</v>
      </c>
      <c r="AM100" s="5" t="s">
        <v>110</v>
      </c>
    </row>
  </sheetData>
  <autoFilter ref="A1:AM1"/>
  <mergeCells count="95">
    <mergeCell ref="C2:C5"/>
    <mergeCell ref="D2:D5"/>
    <mergeCell ref="F2:F5"/>
    <mergeCell ref="C6:C8"/>
    <mergeCell ref="D6:D8"/>
    <mergeCell ref="F6:F8"/>
    <mergeCell ref="A2:A8"/>
    <mergeCell ref="A9:A14"/>
    <mergeCell ref="C9:C14"/>
    <mergeCell ref="D9:D14"/>
    <mergeCell ref="F9:F14"/>
    <mergeCell ref="A15:A20"/>
    <mergeCell ref="C15:C17"/>
    <mergeCell ref="D15:D17"/>
    <mergeCell ref="F15:F17"/>
    <mergeCell ref="C18:C20"/>
    <mergeCell ref="D18:D20"/>
    <mergeCell ref="F18:F20"/>
    <mergeCell ref="A21:A26"/>
    <mergeCell ref="C21:C23"/>
    <mergeCell ref="D21:D23"/>
    <mergeCell ref="F21:F23"/>
    <mergeCell ref="C24:C26"/>
    <mergeCell ref="D24:D26"/>
    <mergeCell ref="F24:F26"/>
    <mergeCell ref="A27:A32"/>
    <mergeCell ref="C27:C29"/>
    <mergeCell ref="D27:D29"/>
    <mergeCell ref="F27:F29"/>
    <mergeCell ref="C30:C32"/>
    <mergeCell ref="D30:D32"/>
    <mergeCell ref="F30:F32"/>
    <mergeCell ref="A33:A40"/>
    <mergeCell ref="C33:C40"/>
    <mergeCell ref="D33:D40"/>
    <mergeCell ref="F33:F40"/>
    <mergeCell ref="A41:A48"/>
    <mergeCell ref="C41:C48"/>
    <mergeCell ref="D41:D48"/>
    <mergeCell ref="F41:F48"/>
    <mergeCell ref="A49:A56"/>
    <mergeCell ref="C49:C51"/>
    <mergeCell ref="D49:D51"/>
    <mergeCell ref="F49:F51"/>
    <mergeCell ref="C52:C56"/>
    <mergeCell ref="D52:D56"/>
    <mergeCell ref="F52:F56"/>
    <mergeCell ref="A57:A62"/>
    <mergeCell ref="C57:C59"/>
    <mergeCell ref="D57:D59"/>
    <mergeCell ref="F57:F59"/>
    <mergeCell ref="C60:C62"/>
    <mergeCell ref="D60:D62"/>
    <mergeCell ref="F60:F62"/>
    <mergeCell ref="C65:C66"/>
    <mergeCell ref="D65:D66"/>
    <mergeCell ref="F65:F66"/>
    <mergeCell ref="C67:C68"/>
    <mergeCell ref="D67:D68"/>
    <mergeCell ref="F67:F68"/>
    <mergeCell ref="C63:C64"/>
    <mergeCell ref="D63:D64"/>
    <mergeCell ref="F63:F64"/>
    <mergeCell ref="A63:A68"/>
    <mergeCell ref="A69:A76"/>
    <mergeCell ref="C71:C72"/>
    <mergeCell ref="D71:D72"/>
    <mergeCell ref="F71:F72"/>
    <mergeCell ref="C73:C74"/>
    <mergeCell ref="D73:D74"/>
    <mergeCell ref="F73:F74"/>
    <mergeCell ref="A77:A84"/>
    <mergeCell ref="C77:C79"/>
    <mergeCell ref="D77:D79"/>
    <mergeCell ref="F77:F79"/>
    <mergeCell ref="C80:C82"/>
    <mergeCell ref="D80:D82"/>
    <mergeCell ref="F80:F82"/>
    <mergeCell ref="C83:C84"/>
    <mergeCell ref="D83:D84"/>
    <mergeCell ref="F83:F84"/>
    <mergeCell ref="A85:A92"/>
    <mergeCell ref="C85:C89"/>
    <mergeCell ref="D85:D89"/>
    <mergeCell ref="F85:F89"/>
    <mergeCell ref="C90:C92"/>
    <mergeCell ref="D90:D92"/>
    <mergeCell ref="F90:F92"/>
    <mergeCell ref="A93:A100"/>
    <mergeCell ref="C93:C94"/>
    <mergeCell ref="D93:D94"/>
    <mergeCell ref="F93:F94"/>
    <mergeCell ref="C95:C98"/>
    <mergeCell ref="D95:D98"/>
    <mergeCell ref="F95:F9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2019-04-22T03:36:05Z</dcterms:modified>
</cp:coreProperties>
</file>