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58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<sst xmlns="http://schemas.openxmlformats.org/spreadsheetml/2006/main" count="55" uniqueCount="54">
  <si>
    <t>附件2</t>
  </si>
  <si>
    <t>暨南大学2022年新生训练营服装制作数据基准</t>
  </si>
  <si>
    <t>校区</t>
  </si>
  <si>
    <t>序号</t>
  </si>
  <si>
    <t>院系</t>
  </si>
  <si>
    <t>2022年预计招生人数</t>
  </si>
  <si>
    <t>2022年预计服装数量</t>
  </si>
  <si>
    <t>内招生</t>
  </si>
  <si>
    <t>外招生</t>
  </si>
  <si>
    <t>总计</t>
  </si>
  <si>
    <t>内招生  服装数量</t>
  </si>
  <si>
    <t>外招生  服装数量</t>
  </si>
  <si>
    <t>合计</t>
  </si>
  <si>
    <t>石牌校区</t>
  </si>
  <si>
    <t>公共管理学院/应急管理学院</t>
  </si>
  <si>
    <t>国际学院</t>
  </si>
  <si>
    <t>护理学院</t>
  </si>
  <si>
    <t>基础医学与公共卫生学院</t>
  </si>
  <si>
    <t>经济与社会研究院</t>
  </si>
  <si>
    <t>口腔医学院</t>
  </si>
  <si>
    <t>理工学院</t>
  </si>
  <si>
    <t>力学与建筑工程学院</t>
  </si>
  <si>
    <t>生命科学技术学院</t>
  </si>
  <si>
    <t>体育学院</t>
  </si>
  <si>
    <t>文学院</t>
  </si>
  <si>
    <t>新闻与传播学院</t>
  </si>
  <si>
    <t>艺术学院</t>
  </si>
  <si>
    <t>中医学院</t>
  </si>
  <si>
    <t>番禺校区</t>
  </si>
  <si>
    <t>法学院/知识产权学院</t>
  </si>
  <si>
    <t>管理学院</t>
  </si>
  <si>
    <t>光子技术研究院</t>
  </si>
  <si>
    <t>国际关系学院/华侨华人研究院</t>
  </si>
  <si>
    <t>化学与材料学院</t>
  </si>
  <si>
    <t>环境学院</t>
  </si>
  <si>
    <t>暨南大学伯明翰大学联合学院</t>
  </si>
  <si>
    <t>经济学院</t>
  </si>
  <si>
    <t>四海书院</t>
  </si>
  <si>
    <t>信息科学技术学院/网络空间安全学院</t>
  </si>
  <si>
    <t>药学院</t>
  </si>
  <si>
    <t>外国语学院</t>
  </si>
  <si>
    <t>广园东校区</t>
  </si>
  <si>
    <t>华文学院</t>
  </si>
  <si>
    <t>华教系（一人一件）</t>
  </si>
  <si>
    <t>预科部（一人一件）</t>
  </si>
  <si>
    <t>珠海校区</t>
  </si>
  <si>
    <t>包装工程学院</t>
  </si>
  <si>
    <t>翻译学院</t>
  </si>
  <si>
    <t>国际能源学院</t>
  </si>
  <si>
    <t>国际商学院</t>
  </si>
  <si>
    <t>人文学院</t>
  </si>
  <si>
    <t>智能科学与工程学院/人工智能产业学院</t>
  </si>
  <si>
    <t>深圳校区</t>
  </si>
  <si>
    <t>深圳旅游学院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</si>
</sst>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小标宋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23" fillId="30" borderId="6" applyNumberFormat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abSelected="1" zoomScale="90" zoomScaleNormal="90" workbookViewId="0">
      <pane ySplit="4" topLeftCell="A5" activePane="bottomLeft" state="frozen"/>
      <selection/>
      <selection pane="bottomLeft" activeCell="A1" sqref="A1"/>
    </sheetView>
  </sheetViews>
  <sheetFormatPr defaultColWidth="8.88990825688073" defaultRowHeight="14.5"/>
  <cols>
    <col min="1" max="1" width="10.7706422018349" style="2" customWidth="1"/>
    <col min="2" max="2" width="8.77064220183486" style="2" customWidth="1"/>
    <col min="3" max="3" width="35.7522935779817" style="2" customWidth="1"/>
    <col min="4" max="6" width="10.7706422018349" style="2" customWidth="1"/>
    <col min="7" max="9" width="10.7706422018349" style="3" customWidth="1"/>
  </cols>
  <sheetData>
    <row r="1" ht="20" customHeight="1" spans="1:1">
      <c r="A1" s="4" t="s">
        <v>0</v>
      </c>
    </row>
    <row r="2" ht="30" customHeight="1" spans="1:9">
      <c r="A2" s="5" t="s">
        <v>1</v>
      </c>
      <c r="B2" s="5"/>
      <c r="C2" s="5"/>
      <c r="D2" s="5"/>
      <c r="E2" s="5"/>
      <c r="F2" s="5"/>
      <c r="G2" s="6"/>
      <c r="H2" s="6"/>
      <c r="I2" s="6"/>
    </row>
    <row r="3" s="1" customFormat="1" ht="20" customHeight="1" spans="1:9">
      <c r="A3" s="7" t="s">
        <v>2</v>
      </c>
      <c r="B3" s="7" t="s">
        <v>3</v>
      </c>
      <c r="C3" s="7" t="s">
        <v>4</v>
      </c>
      <c r="D3" s="8" t="s">
        <v>5</v>
      </c>
      <c r="E3" s="8"/>
      <c r="F3" s="8"/>
      <c r="G3" s="9" t="s">
        <v>6</v>
      </c>
      <c r="H3" s="9"/>
      <c r="I3" s="9"/>
    </row>
    <row r="4" s="1" customFormat="1" ht="30" customHeight="1" spans="1:9">
      <c r="A4" s="7"/>
      <c r="B4" s="7"/>
      <c r="C4" s="7"/>
      <c r="D4" s="8" t="s">
        <v>7</v>
      </c>
      <c r="E4" s="8" t="s">
        <v>8</v>
      </c>
      <c r="F4" s="8" t="s">
        <v>9</v>
      </c>
      <c r="G4" s="10" t="s">
        <v>10</v>
      </c>
      <c r="H4" s="10" t="s">
        <v>11</v>
      </c>
      <c r="I4" s="9" t="s">
        <v>12</v>
      </c>
    </row>
    <row r="5" ht="20" customHeight="1" spans="1:9">
      <c r="A5" s="11" t="s">
        <v>13</v>
      </c>
      <c r="B5" s="11">
        <v>1</v>
      </c>
      <c r="C5" s="11" t="s">
        <v>14</v>
      </c>
      <c r="D5" s="12">
        <v>85</v>
      </c>
      <c r="E5" s="12">
        <v>50</v>
      </c>
      <c r="F5" s="12">
        <f>SUM(D5:E5)</f>
        <v>135</v>
      </c>
      <c r="G5" s="13">
        <f>D5*1.03*1</f>
        <v>87.55</v>
      </c>
      <c r="H5" s="13">
        <f>E5*1.03*2</f>
        <v>103</v>
      </c>
      <c r="I5" s="13">
        <f>G5+H5</f>
        <v>190.55</v>
      </c>
    </row>
    <row r="6" ht="20" customHeight="1" spans="1:9">
      <c r="A6" s="11"/>
      <c r="B6" s="11">
        <v>2</v>
      </c>
      <c r="C6" s="11" t="s">
        <v>15</v>
      </c>
      <c r="D6" s="12">
        <v>55</v>
      </c>
      <c r="E6" s="12">
        <v>49</v>
      </c>
      <c r="F6" s="12">
        <f t="shared" ref="F6:F47" si="0">SUM(D6:E6)</f>
        <v>104</v>
      </c>
      <c r="G6" s="13">
        <f t="shared" ref="G6:G18" si="1">D6*1.03*1</f>
        <v>56.65</v>
      </c>
      <c r="H6" s="13">
        <f t="shared" ref="H6:H46" si="2">E6*1.03*2</f>
        <v>100.94</v>
      </c>
      <c r="I6" s="13">
        <f t="shared" ref="I6:I47" si="3">G6+H6</f>
        <v>157.59</v>
      </c>
    </row>
    <row r="7" ht="20" customHeight="1" spans="1:9">
      <c r="A7" s="11"/>
      <c r="B7" s="11">
        <v>3</v>
      </c>
      <c r="C7" s="11" t="s">
        <v>16</v>
      </c>
      <c r="D7" s="12">
        <v>22</v>
      </c>
      <c r="E7" s="12">
        <v>14</v>
      </c>
      <c r="F7" s="12">
        <f t="shared" si="0"/>
        <v>36</v>
      </c>
      <c r="G7" s="13">
        <f t="shared" si="1"/>
        <v>22.66</v>
      </c>
      <c r="H7" s="13">
        <f t="shared" si="2"/>
        <v>28.84</v>
      </c>
      <c r="I7" s="13">
        <f t="shared" si="3"/>
        <v>51.5</v>
      </c>
    </row>
    <row r="8" ht="20" customHeight="1" spans="1:9">
      <c r="A8" s="11"/>
      <c r="B8" s="11">
        <v>4</v>
      </c>
      <c r="C8" s="11" t="s">
        <v>17</v>
      </c>
      <c r="D8" s="12">
        <v>110</v>
      </c>
      <c r="E8" s="12">
        <v>71</v>
      </c>
      <c r="F8" s="12">
        <f t="shared" si="0"/>
        <v>181</v>
      </c>
      <c r="G8" s="13">
        <f t="shared" si="1"/>
        <v>113.3</v>
      </c>
      <c r="H8" s="13">
        <f t="shared" si="2"/>
        <v>146.26</v>
      </c>
      <c r="I8" s="13">
        <f t="shared" si="3"/>
        <v>259.56</v>
      </c>
    </row>
    <row r="9" ht="20" customHeight="1" spans="1:9">
      <c r="A9" s="11"/>
      <c r="B9" s="11">
        <v>5</v>
      </c>
      <c r="C9" s="11" t="s">
        <v>18</v>
      </c>
      <c r="D9" s="12">
        <v>20</v>
      </c>
      <c r="E9" s="12"/>
      <c r="F9" s="12">
        <f t="shared" si="0"/>
        <v>20</v>
      </c>
      <c r="G9" s="13">
        <f t="shared" si="1"/>
        <v>20.6</v>
      </c>
      <c r="H9" s="13">
        <f t="shared" si="2"/>
        <v>0</v>
      </c>
      <c r="I9" s="13">
        <f t="shared" si="3"/>
        <v>20.6</v>
      </c>
    </row>
    <row r="10" ht="20" customHeight="1" spans="1:9">
      <c r="A10" s="11"/>
      <c r="B10" s="11">
        <v>6</v>
      </c>
      <c r="C10" s="11" t="s">
        <v>19</v>
      </c>
      <c r="D10" s="12">
        <v>26</v>
      </c>
      <c r="E10" s="12">
        <v>105</v>
      </c>
      <c r="F10" s="12">
        <f t="shared" si="0"/>
        <v>131</v>
      </c>
      <c r="G10" s="13">
        <f t="shared" si="1"/>
        <v>26.78</v>
      </c>
      <c r="H10" s="13">
        <f t="shared" si="2"/>
        <v>216.3</v>
      </c>
      <c r="I10" s="13">
        <f t="shared" si="3"/>
        <v>243.08</v>
      </c>
    </row>
    <row r="11" ht="20" customHeight="1" spans="1:9">
      <c r="A11" s="11"/>
      <c r="B11" s="11">
        <v>7</v>
      </c>
      <c r="C11" s="11" t="s">
        <v>20</v>
      </c>
      <c r="D11" s="12">
        <v>257</v>
      </c>
      <c r="E11" s="12">
        <v>20</v>
      </c>
      <c r="F11" s="12">
        <f t="shared" si="0"/>
        <v>277</v>
      </c>
      <c r="G11" s="13">
        <f t="shared" si="1"/>
        <v>264.71</v>
      </c>
      <c r="H11" s="13">
        <f t="shared" si="2"/>
        <v>41.2</v>
      </c>
      <c r="I11" s="13">
        <f t="shared" si="3"/>
        <v>305.91</v>
      </c>
    </row>
    <row r="12" ht="20" customHeight="1" spans="1:9">
      <c r="A12" s="11"/>
      <c r="B12" s="11">
        <v>8</v>
      </c>
      <c r="C12" s="11" t="s">
        <v>21</v>
      </c>
      <c r="D12" s="12">
        <v>74</v>
      </c>
      <c r="E12" s="12">
        <v>34</v>
      </c>
      <c r="F12" s="12">
        <f t="shared" si="0"/>
        <v>108</v>
      </c>
      <c r="G12" s="13">
        <f t="shared" si="1"/>
        <v>76.22</v>
      </c>
      <c r="H12" s="13">
        <f t="shared" si="2"/>
        <v>70.04</v>
      </c>
      <c r="I12" s="13">
        <f t="shared" si="3"/>
        <v>146.26</v>
      </c>
    </row>
    <row r="13" ht="20" customHeight="1" spans="1:9">
      <c r="A13" s="11"/>
      <c r="B13" s="11">
        <v>9</v>
      </c>
      <c r="C13" s="11" t="s">
        <v>22</v>
      </c>
      <c r="D13" s="12">
        <v>131</v>
      </c>
      <c r="E13" s="12">
        <v>28</v>
      </c>
      <c r="F13" s="12">
        <f t="shared" si="0"/>
        <v>159</v>
      </c>
      <c r="G13" s="13">
        <f t="shared" si="1"/>
        <v>134.93</v>
      </c>
      <c r="H13" s="13">
        <f t="shared" si="2"/>
        <v>57.68</v>
      </c>
      <c r="I13" s="13">
        <f t="shared" si="3"/>
        <v>192.61</v>
      </c>
    </row>
    <row r="14" ht="20" customHeight="1" spans="1:9">
      <c r="A14" s="11"/>
      <c r="B14" s="11">
        <v>10</v>
      </c>
      <c r="C14" s="11" t="s">
        <v>23</v>
      </c>
      <c r="D14" s="12">
        <v>40</v>
      </c>
      <c r="E14" s="12">
        <v>13</v>
      </c>
      <c r="F14" s="12">
        <f t="shared" si="0"/>
        <v>53</v>
      </c>
      <c r="G14" s="13">
        <f t="shared" si="1"/>
        <v>41.2</v>
      </c>
      <c r="H14" s="13">
        <f t="shared" si="2"/>
        <v>26.78</v>
      </c>
      <c r="I14" s="13">
        <f t="shared" si="3"/>
        <v>67.98</v>
      </c>
    </row>
    <row r="15" ht="20" customHeight="1" spans="1:9">
      <c r="A15" s="11"/>
      <c r="B15" s="11">
        <v>11</v>
      </c>
      <c r="C15" s="11" t="s">
        <v>24</v>
      </c>
      <c r="D15" s="12">
        <v>120</v>
      </c>
      <c r="E15" s="12">
        <v>128</v>
      </c>
      <c r="F15" s="12">
        <f t="shared" si="0"/>
        <v>248</v>
      </c>
      <c r="G15" s="13">
        <f t="shared" si="1"/>
        <v>123.6</v>
      </c>
      <c r="H15" s="13">
        <f t="shared" si="2"/>
        <v>263.68</v>
      </c>
      <c r="I15" s="13">
        <f t="shared" si="3"/>
        <v>387.28</v>
      </c>
    </row>
    <row r="16" ht="20" customHeight="1" spans="1:9">
      <c r="A16" s="11"/>
      <c r="B16" s="11">
        <v>12</v>
      </c>
      <c r="C16" s="11" t="s">
        <v>25</v>
      </c>
      <c r="D16" s="12">
        <v>228</v>
      </c>
      <c r="E16" s="12">
        <v>590</v>
      </c>
      <c r="F16" s="12">
        <f t="shared" si="0"/>
        <v>818</v>
      </c>
      <c r="G16" s="13">
        <f t="shared" si="1"/>
        <v>234.84</v>
      </c>
      <c r="H16" s="13">
        <f t="shared" si="2"/>
        <v>1215.4</v>
      </c>
      <c r="I16" s="13">
        <f t="shared" si="3"/>
        <v>1450.24</v>
      </c>
    </row>
    <row r="17" ht="20" customHeight="1" spans="1:9">
      <c r="A17" s="11"/>
      <c r="B17" s="11">
        <v>13</v>
      </c>
      <c r="C17" s="11" t="s">
        <v>26</v>
      </c>
      <c r="D17" s="12">
        <v>115</v>
      </c>
      <c r="E17" s="12">
        <v>17</v>
      </c>
      <c r="F17" s="12">
        <f t="shared" si="0"/>
        <v>132</v>
      </c>
      <c r="G17" s="13">
        <f t="shared" si="1"/>
        <v>118.45</v>
      </c>
      <c r="H17" s="13">
        <f t="shared" si="2"/>
        <v>35.02</v>
      </c>
      <c r="I17" s="13">
        <f t="shared" si="3"/>
        <v>153.47</v>
      </c>
    </row>
    <row r="18" ht="20" customHeight="1" spans="1:9">
      <c r="A18" s="11"/>
      <c r="B18" s="11">
        <v>14</v>
      </c>
      <c r="C18" s="11" t="s">
        <v>27</v>
      </c>
      <c r="D18" s="12">
        <v>23</v>
      </c>
      <c r="E18" s="12">
        <v>55</v>
      </c>
      <c r="F18" s="12">
        <f t="shared" si="0"/>
        <v>78</v>
      </c>
      <c r="G18" s="13">
        <f t="shared" si="1"/>
        <v>23.69</v>
      </c>
      <c r="H18" s="13">
        <f t="shared" si="2"/>
        <v>113.3</v>
      </c>
      <c r="I18" s="13">
        <f t="shared" si="3"/>
        <v>136.99</v>
      </c>
    </row>
    <row r="19" ht="20" customHeight="1" spans="1:9">
      <c r="A19" s="14" t="s">
        <v>28</v>
      </c>
      <c r="B19" s="11">
        <v>1</v>
      </c>
      <c r="C19" s="11" t="s">
        <v>29</v>
      </c>
      <c r="D19" s="12">
        <v>59</v>
      </c>
      <c r="E19" s="12"/>
      <c r="F19" s="12">
        <f t="shared" si="0"/>
        <v>59</v>
      </c>
      <c r="G19" s="13">
        <f t="shared" ref="G19:G41" si="4">D19*1.03*1</f>
        <v>60.77</v>
      </c>
      <c r="H19" s="13">
        <f t="shared" si="2"/>
        <v>0</v>
      </c>
      <c r="I19" s="13">
        <f t="shared" si="3"/>
        <v>60.77</v>
      </c>
    </row>
    <row r="20" ht="20" customHeight="1" spans="1:9">
      <c r="A20" s="15"/>
      <c r="B20" s="11">
        <v>2</v>
      </c>
      <c r="C20" s="11" t="s">
        <v>30</v>
      </c>
      <c r="D20" s="12">
        <v>336</v>
      </c>
      <c r="E20" s="12"/>
      <c r="F20" s="12">
        <f t="shared" si="0"/>
        <v>336</v>
      </c>
      <c r="G20" s="13">
        <f t="shared" si="4"/>
        <v>346.08</v>
      </c>
      <c r="H20" s="13">
        <f t="shared" si="2"/>
        <v>0</v>
      </c>
      <c r="I20" s="13">
        <f t="shared" si="3"/>
        <v>346.08</v>
      </c>
    </row>
    <row r="21" ht="20" customHeight="1" spans="1:9">
      <c r="A21" s="15"/>
      <c r="B21" s="11">
        <v>3</v>
      </c>
      <c r="C21" s="11" t="s">
        <v>31</v>
      </c>
      <c r="D21" s="12">
        <v>29</v>
      </c>
      <c r="E21" s="12"/>
      <c r="F21" s="12">
        <f t="shared" si="0"/>
        <v>29</v>
      </c>
      <c r="G21" s="13">
        <f t="shared" si="4"/>
        <v>29.87</v>
      </c>
      <c r="H21" s="13">
        <f t="shared" si="2"/>
        <v>0</v>
      </c>
      <c r="I21" s="13">
        <f t="shared" si="3"/>
        <v>29.87</v>
      </c>
    </row>
    <row r="22" ht="20" customHeight="1" spans="1:9">
      <c r="A22" s="15"/>
      <c r="B22" s="11">
        <v>4</v>
      </c>
      <c r="C22" s="11" t="s">
        <v>32</v>
      </c>
      <c r="D22" s="12">
        <v>46</v>
      </c>
      <c r="E22" s="12"/>
      <c r="F22" s="12">
        <f t="shared" si="0"/>
        <v>46</v>
      </c>
      <c r="G22" s="13">
        <f t="shared" si="4"/>
        <v>47.38</v>
      </c>
      <c r="H22" s="13">
        <f t="shared" si="2"/>
        <v>0</v>
      </c>
      <c r="I22" s="13">
        <f t="shared" si="3"/>
        <v>47.38</v>
      </c>
    </row>
    <row r="23" ht="20" customHeight="1" spans="1:9">
      <c r="A23" s="15"/>
      <c r="B23" s="11">
        <v>5</v>
      </c>
      <c r="C23" s="11" t="s">
        <v>15</v>
      </c>
      <c r="D23" s="12">
        <v>118</v>
      </c>
      <c r="E23" s="12">
        <v>81</v>
      </c>
      <c r="F23" s="12">
        <f t="shared" si="0"/>
        <v>199</v>
      </c>
      <c r="G23" s="13">
        <f t="shared" si="4"/>
        <v>121.54</v>
      </c>
      <c r="H23" s="13">
        <f t="shared" si="2"/>
        <v>166.86</v>
      </c>
      <c r="I23" s="13">
        <f t="shared" si="3"/>
        <v>288.4</v>
      </c>
    </row>
    <row r="24" ht="20" customHeight="1" spans="1:9">
      <c r="A24" s="15"/>
      <c r="B24" s="11">
        <v>6</v>
      </c>
      <c r="C24" s="11" t="s">
        <v>33</v>
      </c>
      <c r="D24" s="12">
        <v>130</v>
      </c>
      <c r="E24" s="12">
        <v>18</v>
      </c>
      <c r="F24" s="12">
        <f t="shared" si="0"/>
        <v>148</v>
      </c>
      <c r="G24" s="13">
        <f t="shared" si="4"/>
        <v>133.9</v>
      </c>
      <c r="H24" s="13">
        <f t="shared" si="2"/>
        <v>37.08</v>
      </c>
      <c r="I24" s="13">
        <f t="shared" si="3"/>
        <v>170.98</v>
      </c>
    </row>
    <row r="25" ht="20" customHeight="1" spans="1:9">
      <c r="A25" s="15"/>
      <c r="B25" s="11">
        <v>7</v>
      </c>
      <c r="C25" s="11" t="s">
        <v>34</v>
      </c>
      <c r="D25" s="12">
        <v>58</v>
      </c>
      <c r="E25" s="12">
        <v>6</v>
      </c>
      <c r="F25" s="12">
        <f t="shared" si="0"/>
        <v>64</v>
      </c>
      <c r="G25" s="13">
        <f t="shared" si="4"/>
        <v>59.74</v>
      </c>
      <c r="H25" s="13">
        <f t="shared" si="2"/>
        <v>12.36</v>
      </c>
      <c r="I25" s="13">
        <f t="shared" si="3"/>
        <v>72.1</v>
      </c>
    </row>
    <row r="26" ht="20" customHeight="1" spans="1:9">
      <c r="A26" s="15"/>
      <c r="B26" s="11">
        <v>8</v>
      </c>
      <c r="C26" s="11" t="s">
        <v>35</v>
      </c>
      <c r="D26" s="12">
        <v>280</v>
      </c>
      <c r="E26" s="12"/>
      <c r="F26" s="12">
        <f t="shared" si="0"/>
        <v>280</v>
      </c>
      <c r="G26" s="13">
        <f t="shared" si="4"/>
        <v>288.4</v>
      </c>
      <c r="H26" s="13">
        <f t="shared" si="2"/>
        <v>0</v>
      </c>
      <c r="I26" s="13">
        <f t="shared" si="3"/>
        <v>288.4</v>
      </c>
    </row>
    <row r="27" ht="20" customHeight="1" spans="1:9">
      <c r="A27" s="15"/>
      <c r="B27" s="11">
        <v>9</v>
      </c>
      <c r="C27" s="11" t="s">
        <v>36</v>
      </c>
      <c r="D27" s="12">
        <v>239</v>
      </c>
      <c r="E27" s="12"/>
      <c r="F27" s="12">
        <f t="shared" si="0"/>
        <v>239</v>
      </c>
      <c r="G27" s="13">
        <f t="shared" si="4"/>
        <v>246.17</v>
      </c>
      <c r="H27" s="13">
        <f t="shared" si="2"/>
        <v>0</v>
      </c>
      <c r="I27" s="13">
        <f t="shared" si="3"/>
        <v>246.17</v>
      </c>
    </row>
    <row r="28" ht="20" customHeight="1" spans="1:9">
      <c r="A28" s="15"/>
      <c r="B28" s="11">
        <v>10</v>
      </c>
      <c r="C28" s="11" t="s">
        <v>37</v>
      </c>
      <c r="D28" s="12"/>
      <c r="E28" s="12">
        <v>706</v>
      </c>
      <c r="F28" s="12">
        <f t="shared" si="0"/>
        <v>706</v>
      </c>
      <c r="G28" s="13">
        <f t="shared" si="4"/>
        <v>0</v>
      </c>
      <c r="H28" s="13">
        <f t="shared" si="2"/>
        <v>1454.36</v>
      </c>
      <c r="I28" s="13">
        <f t="shared" si="3"/>
        <v>1454.36</v>
      </c>
    </row>
    <row r="29" ht="20" customHeight="1" spans="1:9">
      <c r="A29" s="15"/>
      <c r="B29" s="11">
        <v>11</v>
      </c>
      <c r="C29" s="11" t="s">
        <v>38</v>
      </c>
      <c r="D29" s="12">
        <v>364</v>
      </c>
      <c r="E29" s="12">
        <v>179</v>
      </c>
      <c r="F29" s="12">
        <f t="shared" si="0"/>
        <v>543</v>
      </c>
      <c r="G29" s="13">
        <f t="shared" si="4"/>
        <v>374.92</v>
      </c>
      <c r="H29" s="13">
        <f t="shared" si="2"/>
        <v>368.74</v>
      </c>
      <c r="I29" s="13">
        <f t="shared" si="3"/>
        <v>743.66</v>
      </c>
    </row>
    <row r="30" ht="20" customHeight="1" spans="1:9">
      <c r="A30" s="15"/>
      <c r="B30" s="11">
        <v>12</v>
      </c>
      <c r="C30" s="11" t="s">
        <v>39</v>
      </c>
      <c r="D30" s="12">
        <v>79</v>
      </c>
      <c r="E30" s="12">
        <v>25</v>
      </c>
      <c r="F30" s="12">
        <f t="shared" si="0"/>
        <v>104</v>
      </c>
      <c r="G30" s="13">
        <f t="shared" si="4"/>
        <v>81.37</v>
      </c>
      <c r="H30" s="13">
        <f t="shared" si="2"/>
        <v>51.5</v>
      </c>
      <c r="I30" s="13">
        <f t="shared" si="3"/>
        <v>132.87</v>
      </c>
    </row>
    <row r="31" ht="20" customHeight="1" spans="1:9">
      <c r="A31" s="16"/>
      <c r="B31" s="11">
        <v>13</v>
      </c>
      <c r="C31" s="11" t="s">
        <v>40</v>
      </c>
      <c r="D31" s="12">
        <v>104</v>
      </c>
      <c r="E31" s="12">
        <v>72</v>
      </c>
      <c r="F31" s="12">
        <f t="shared" si="0"/>
        <v>176</v>
      </c>
      <c r="G31" s="13">
        <f t="shared" si="4"/>
        <v>107.12</v>
      </c>
      <c r="H31" s="13">
        <f t="shared" si="2"/>
        <v>148.32</v>
      </c>
      <c r="I31" s="13">
        <f t="shared" si="3"/>
        <v>255.44</v>
      </c>
    </row>
    <row r="32" ht="20" customHeight="1" spans="1:9">
      <c r="A32" s="11" t="s">
        <v>41</v>
      </c>
      <c r="B32" s="11">
        <v>1</v>
      </c>
      <c r="C32" s="11" t="s">
        <v>42</v>
      </c>
      <c r="D32" s="12">
        <v>88</v>
      </c>
      <c r="E32" s="12">
        <v>67</v>
      </c>
      <c r="F32" s="12">
        <f t="shared" si="0"/>
        <v>155</v>
      </c>
      <c r="G32" s="13">
        <f t="shared" si="4"/>
        <v>90.64</v>
      </c>
      <c r="H32" s="13">
        <f t="shared" si="2"/>
        <v>138.02</v>
      </c>
      <c r="I32" s="13">
        <f t="shared" si="3"/>
        <v>228.66</v>
      </c>
    </row>
    <row r="33" ht="20" customHeight="1" spans="1:9">
      <c r="A33" s="11"/>
      <c r="B33" s="11">
        <v>2</v>
      </c>
      <c r="C33" s="11" t="s">
        <v>43</v>
      </c>
      <c r="D33" s="12"/>
      <c r="E33" s="12">
        <v>190</v>
      </c>
      <c r="F33" s="12">
        <f t="shared" si="0"/>
        <v>190</v>
      </c>
      <c r="G33" s="13">
        <f t="shared" si="4"/>
        <v>0</v>
      </c>
      <c r="H33" s="13">
        <f>E33*1.03*1</f>
        <v>195.7</v>
      </c>
      <c r="I33" s="13">
        <f t="shared" si="3"/>
        <v>195.7</v>
      </c>
    </row>
    <row r="34" ht="20" customHeight="1" spans="1:9">
      <c r="A34" s="11"/>
      <c r="B34" s="11">
        <v>3</v>
      </c>
      <c r="C34" s="11" t="s">
        <v>44</v>
      </c>
      <c r="D34" s="12"/>
      <c r="E34" s="12">
        <v>700</v>
      </c>
      <c r="F34" s="12">
        <v>700</v>
      </c>
      <c r="G34" s="13">
        <f t="shared" si="4"/>
        <v>0</v>
      </c>
      <c r="H34" s="13">
        <v>700</v>
      </c>
      <c r="I34" s="13">
        <f t="shared" si="3"/>
        <v>700</v>
      </c>
    </row>
    <row r="35" ht="20" customHeight="1" spans="1:9">
      <c r="A35" s="11" t="s">
        <v>45</v>
      </c>
      <c r="B35" s="11">
        <v>1</v>
      </c>
      <c r="C35" s="11" t="s">
        <v>46</v>
      </c>
      <c r="D35" s="12">
        <v>55</v>
      </c>
      <c r="E35" s="12">
        <v>0</v>
      </c>
      <c r="F35" s="12">
        <f t="shared" ref="F35:F41" si="5">SUM(D35:E35)</f>
        <v>55</v>
      </c>
      <c r="G35" s="13">
        <f t="shared" si="4"/>
        <v>56.65</v>
      </c>
      <c r="H35" s="13">
        <f t="shared" ref="H35:H41" si="6">E35*1.03*2</f>
        <v>0</v>
      </c>
      <c r="I35" s="13">
        <f t="shared" si="3"/>
        <v>56.65</v>
      </c>
    </row>
    <row r="36" ht="20" customHeight="1" spans="1:9">
      <c r="A36" s="11"/>
      <c r="B36" s="11">
        <v>2</v>
      </c>
      <c r="C36" s="11" t="s">
        <v>47</v>
      </c>
      <c r="D36" s="12">
        <v>129</v>
      </c>
      <c r="E36" s="12">
        <v>12</v>
      </c>
      <c r="F36" s="12">
        <f t="shared" si="5"/>
        <v>141</v>
      </c>
      <c r="G36" s="13">
        <f t="shared" si="4"/>
        <v>132.87</v>
      </c>
      <c r="H36" s="13">
        <f t="shared" si="6"/>
        <v>24.72</v>
      </c>
      <c r="I36" s="13">
        <f t="shared" si="3"/>
        <v>157.59</v>
      </c>
    </row>
    <row r="37" ht="20" customHeight="1" spans="1:9">
      <c r="A37" s="11"/>
      <c r="B37" s="11">
        <v>3</v>
      </c>
      <c r="C37" s="11" t="s">
        <v>48</v>
      </c>
      <c r="D37" s="12">
        <v>170</v>
      </c>
      <c r="E37" s="12">
        <v>11</v>
      </c>
      <c r="F37" s="12">
        <f t="shared" si="5"/>
        <v>181</v>
      </c>
      <c r="G37" s="13">
        <f t="shared" si="4"/>
        <v>175.1</v>
      </c>
      <c r="H37" s="13">
        <f t="shared" si="6"/>
        <v>22.66</v>
      </c>
      <c r="I37" s="13">
        <f t="shared" si="3"/>
        <v>197.76</v>
      </c>
    </row>
    <row r="38" ht="20" customHeight="1" spans="1:9">
      <c r="A38" s="11"/>
      <c r="B38" s="11">
        <v>4</v>
      </c>
      <c r="C38" s="11" t="s">
        <v>49</v>
      </c>
      <c r="D38" s="12">
        <v>390</v>
      </c>
      <c r="E38" s="12">
        <v>12</v>
      </c>
      <c r="F38" s="12">
        <f t="shared" si="5"/>
        <v>402</v>
      </c>
      <c r="G38" s="13">
        <f t="shared" si="4"/>
        <v>401.7</v>
      </c>
      <c r="H38" s="13">
        <f t="shared" si="6"/>
        <v>24.72</v>
      </c>
      <c r="I38" s="13">
        <f t="shared" si="3"/>
        <v>426.42</v>
      </c>
    </row>
    <row r="39" ht="20" customHeight="1" spans="1:9">
      <c r="A39" s="11"/>
      <c r="B39" s="11">
        <v>5</v>
      </c>
      <c r="C39" s="11" t="s">
        <v>50</v>
      </c>
      <c r="D39" s="12">
        <v>290</v>
      </c>
      <c r="E39" s="12">
        <v>25</v>
      </c>
      <c r="F39" s="12">
        <f t="shared" si="5"/>
        <v>315</v>
      </c>
      <c r="G39" s="13">
        <f t="shared" si="4"/>
        <v>298.7</v>
      </c>
      <c r="H39" s="13">
        <f t="shared" si="6"/>
        <v>51.5</v>
      </c>
      <c r="I39" s="13">
        <f t="shared" si="3"/>
        <v>350.2</v>
      </c>
    </row>
    <row r="40" ht="20" customHeight="1" spans="1:9">
      <c r="A40" s="11"/>
      <c r="B40" s="11">
        <v>6</v>
      </c>
      <c r="C40" s="11" t="s">
        <v>51</v>
      </c>
      <c r="D40" s="12">
        <v>266</v>
      </c>
      <c r="E40" s="12">
        <v>23</v>
      </c>
      <c r="F40" s="12">
        <f t="shared" si="5"/>
        <v>289</v>
      </c>
      <c r="G40" s="13">
        <f t="shared" si="4"/>
        <v>273.98</v>
      </c>
      <c r="H40" s="13">
        <f t="shared" si="6"/>
        <v>47.38</v>
      </c>
      <c r="I40" s="13">
        <f t="shared" si="3"/>
        <v>321.36</v>
      </c>
    </row>
    <row r="41" ht="20" customHeight="1" spans="1:9">
      <c r="A41" s="11" t="s">
        <v>52</v>
      </c>
      <c r="B41" s="11">
        <v>1</v>
      </c>
      <c r="C41" s="11" t="s">
        <v>53</v>
      </c>
      <c r="D41" s="12">
        <v>347</v>
      </c>
      <c r="E41" s="12">
        <v>30</v>
      </c>
      <c r="F41" s="12">
        <f t="shared" si="5"/>
        <v>377</v>
      </c>
      <c r="G41" s="13">
        <f t="shared" si="4"/>
        <v>357.41</v>
      </c>
      <c r="H41" s="13">
        <f t="shared" si="6"/>
        <v>61.8</v>
      </c>
      <c r="I41" s="13">
        <f t="shared" si="3"/>
        <v>419.21</v>
      </c>
    </row>
  </sheetData>
  <mergeCells count="10">
    <mergeCell ref="A2:I2"/>
    <mergeCell ref="D3:F3"/>
    <mergeCell ref="G3:I3"/>
    <mergeCell ref="A3:A4"/>
    <mergeCell ref="A5:A18"/>
    <mergeCell ref="A19:A31"/>
    <mergeCell ref="A32:A34"/>
    <mergeCell ref="A35:A40"/>
    <mergeCell ref="B3:B4"/>
    <mergeCell ref="C3:C4"/>
  </mergeCells>
  <pageMargins left="0.590277777777778" right="0.590277777777778" top="0.590277777777778" bottom="0.590277777777778" header="0.393055555555556" footer="0.393055555555556"/>
  <pageSetup paperSize="9" scale="77" orientation="portrait" horizontalDpi="600"/>
  <headerFooter/>
  <ignoredErrors>
    <ignoredError sqref="I34" formula="1"/>
    <ignoredError sqref="F41 F5:F18 F19:F31 F35:F40 F32:F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李浚哲</dc:creator>
  <cp:lastModifiedBy>陈智敏</cp:lastModifiedBy>
  <dcterms:created xsi:type="dcterms:W3CDTF">2022-05-23T02:18:00Z</dcterms:created>
  <dcterms:modified xsi:type="dcterms:W3CDTF">2022-06-02T09:04:52Z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D1C28CEB74754D1E8B7A34EC78C8668F</vt:lpwstr>
  </property>
  <property fmtid="{D5CDD505-2E9C-101B-9397-08002B2CF9AE}" pid="3" name="KSOProductBuildVer">
    <vt:lpwstr>2052-11.1.0.11744</vt:lpwstr>
  </property>
</Properties>
</file>