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TA\港澳及留学生管理\2017-2018下\2018交换生评选\2018交换生\3综合面试\"/>
    </mc:Choice>
  </mc:AlternateContent>
  <bookViews>
    <workbookView xWindow="360" yWindow="135" windowWidth="17235" windowHeight="6900"/>
  </bookViews>
  <sheets>
    <sheet name="面试安排" sheetId="3" r:id="rId1"/>
  </sheets>
  <definedNames>
    <definedName name="_xlnm._FilterDatabase" localSheetId="0" hidden="1">面试安排!$A$1:$AL$94</definedName>
  </definedNames>
  <calcPr calcId="162913"/>
</workbook>
</file>

<file path=xl/calcChain.xml><?xml version="1.0" encoding="utf-8"?>
<calcChain xmlns="http://schemas.openxmlformats.org/spreadsheetml/2006/main">
  <c r="AJ90" i="3" l="1"/>
  <c r="AH90" i="3"/>
  <c r="AF90" i="3"/>
  <c r="AA90" i="3"/>
  <c r="AB90" i="3" s="1"/>
  <c r="AC90" i="3" s="1"/>
  <c r="V90" i="3"/>
  <c r="W90" i="3" s="1"/>
  <c r="X90" i="3" s="1"/>
  <c r="AJ88" i="3"/>
  <c r="AH88" i="3"/>
  <c r="AF88" i="3"/>
  <c r="AA88" i="3"/>
  <c r="AB88" i="3" s="1"/>
  <c r="AC88" i="3" s="1"/>
  <c r="V88" i="3"/>
  <c r="W88" i="3" s="1"/>
  <c r="X88" i="3" s="1"/>
  <c r="AJ82" i="3"/>
  <c r="AH82" i="3"/>
  <c r="AJ81" i="3"/>
  <c r="AH81" i="3"/>
  <c r="AJ78" i="3"/>
  <c r="AH78" i="3"/>
  <c r="AJ77" i="3"/>
  <c r="AH77" i="3"/>
  <c r="AJ76" i="3"/>
  <c r="AH76" i="3"/>
  <c r="AJ75" i="3"/>
  <c r="AH75" i="3"/>
  <c r="AJ74" i="3"/>
  <c r="AH74" i="3"/>
  <c r="AJ73" i="3"/>
  <c r="AH73" i="3"/>
  <c r="AJ72" i="3"/>
  <c r="AH72" i="3"/>
  <c r="AJ71" i="3"/>
  <c r="AH71" i="3"/>
  <c r="AJ70" i="3"/>
  <c r="AH70" i="3"/>
  <c r="AJ69" i="3"/>
  <c r="AH69" i="3"/>
  <c r="AF69" i="3"/>
  <c r="AA69" i="3"/>
  <c r="AB69" i="3" s="1"/>
  <c r="AC69" i="3" s="1"/>
  <c r="V69" i="3"/>
  <c r="W69" i="3" s="1"/>
  <c r="X69" i="3" s="1"/>
  <c r="AJ68" i="3"/>
  <c r="AH68" i="3"/>
  <c r="AF68" i="3"/>
  <c r="AA68" i="3"/>
  <c r="AB68" i="3" s="1"/>
  <c r="AC68" i="3" s="1"/>
  <c r="V68" i="3"/>
  <c r="W68" i="3" s="1"/>
  <c r="X68" i="3" s="1"/>
  <c r="AJ67" i="3"/>
  <c r="AH67" i="3"/>
  <c r="AJ66" i="3"/>
  <c r="AH66" i="3"/>
  <c r="AJ65" i="3"/>
  <c r="AH65" i="3"/>
  <c r="AJ64" i="3"/>
  <c r="AH64" i="3"/>
  <c r="AJ63" i="3"/>
  <c r="AH63" i="3"/>
  <c r="AJ62" i="3"/>
  <c r="AH62" i="3"/>
  <c r="AF62" i="3"/>
  <c r="AA62" i="3"/>
  <c r="AB62" i="3" s="1"/>
  <c r="AC62" i="3" s="1"/>
  <c r="V62" i="3"/>
  <c r="W62" i="3" s="1"/>
  <c r="X62" i="3" s="1"/>
  <c r="AJ61" i="3"/>
  <c r="AH61" i="3"/>
  <c r="AF61" i="3"/>
  <c r="AA61" i="3"/>
  <c r="AB61" i="3" s="1"/>
  <c r="AC61" i="3" s="1"/>
  <c r="V61" i="3"/>
  <c r="W61" i="3" s="1"/>
  <c r="X61" i="3" s="1"/>
  <c r="AJ60" i="3"/>
  <c r="AH60" i="3"/>
  <c r="AJ59" i="3"/>
  <c r="AH59" i="3"/>
  <c r="AJ58" i="3"/>
  <c r="AH58" i="3"/>
  <c r="AJ57" i="3"/>
  <c r="AH57" i="3"/>
  <c r="AJ56" i="3"/>
  <c r="AH56" i="3"/>
  <c r="AJ55" i="3"/>
  <c r="AH55" i="3"/>
  <c r="AJ54" i="3"/>
  <c r="AH54" i="3"/>
  <c r="AJ53" i="3"/>
  <c r="AH53" i="3"/>
  <c r="AJ52" i="3"/>
  <c r="AH52" i="3"/>
  <c r="AJ51" i="3"/>
  <c r="AH51" i="3"/>
  <c r="AJ50" i="3"/>
  <c r="AH50" i="3"/>
  <c r="AJ49" i="3"/>
  <c r="AH49" i="3"/>
  <c r="AJ48" i="3"/>
  <c r="AH48" i="3"/>
  <c r="AJ47" i="3"/>
  <c r="AH47" i="3"/>
  <c r="AJ46" i="3"/>
  <c r="AH46" i="3"/>
  <c r="AJ45" i="3"/>
  <c r="AH45" i="3"/>
  <c r="AJ43" i="3"/>
  <c r="AH43" i="3"/>
  <c r="AJ42" i="3"/>
  <c r="AH42" i="3"/>
  <c r="AJ41" i="3"/>
  <c r="AH41" i="3"/>
  <c r="AJ40" i="3"/>
  <c r="AH40" i="3"/>
  <c r="AJ39" i="3"/>
  <c r="AH39" i="3"/>
  <c r="AF39" i="3"/>
  <c r="AA39" i="3"/>
  <c r="AB39" i="3" s="1"/>
  <c r="AC39" i="3" s="1"/>
  <c r="V39" i="3"/>
  <c r="W39" i="3" s="1"/>
  <c r="X39" i="3" s="1"/>
  <c r="AJ38" i="3"/>
  <c r="AH38" i="3"/>
  <c r="AJ37" i="3"/>
  <c r="AH37" i="3"/>
  <c r="AJ33" i="3"/>
  <c r="AH33" i="3"/>
  <c r="AJ32" i="3"/>
  <c r="AH32" i="3"/>
  <c r="AJ91" i="3"/>
  <c r="AH91" i="3"/>
  <c r="AJ31" i="3"/>
  <c r="AH31" i="3"/>
  <c r="AJ30" i="3"/>
  <c r="AH30" i="3"/>
  <c r="AJ29" i="3"/>
  <c r="AH29" i="3"/>
  <c r="AJ86" i="3"/>
  <c r="AH86" i="3"/>
  <c r="AJ93" i="3"/>
  <c r="AH93" i="3"/>
  <c r="AJ80" i="3"/>
  <c r="AH80" i="3"/>
  <c r="AJ28" i="3"/>
  <c r="AH28" i="3"/>
  <c r="AJ89" i="3"/>
  <c r="AH89" i="3"/>
  <c r="AJ27" i="3"/>
  <c r="AH27" i="3"/>
  <c r="AJ26" i="3"/>
  <c r="AH26" i="3"/>
  <c r="AJ25" i="3"/>
  <c r="AH25" i="3"/>
  <c r="AJ92" i="3"/>
  <c r="AH92" i="3"/>
  <c r="AJ83" i="3"/>
  <c r="AH83" i="3"/>
  <c r="AJ87" i="3"/>
  <c r="AH87" i="3"/>
  <c r="AJ94" i="3"/>
  <c r="AH94" i="3"/>
  <c r="AJ24" i="3"/>
  <c r="AH24" i="3"/>
  <c r="AJ23" i="3"/>
  <c r="AH23" i="3"/>
  <c r="AJ22" i="3"/>
  <c r="AH22" i="3"/>
  <c r="AJ36" i="3"/>
  <c r="AH36" i="3"/>
  <c r="AJ35" i="3"/>
  <c r="AH35" i="3"/>
  <c r="AJ34" i="3"/>
  <c r="AH34" i="3"/>
  <c r="AJ79" i="3"/>
  <c r="AH79" i="3"/>
  <c r="AJ15" i="3"/>
  <c r="AH15" i="3"/>
  <c r="AJ14" i="3"/>
  <c r="AH14" i="3"/>
  <c r="AJ13" i="3"/>
  <c r="AH13" i="3"/>
  <c r="AJ12" i="3"/>
  <c r="AH12" i="3"/>
  <c r="AJ11" i="3"/>
  <c r="AH11" i="3"/>
  <c r="AJ10" i="3"/>
  <c r="AH10" i="3"/>
  <c r="AJ6" i="3"/>
  <c r="AH6" i="3"/>
  <c r="AJ5" i="3"/>
  <c r="AH5" i="3"/>
  <c r="AJ4" i="3"/>
  <c r="AH4" i="3"/>
  <c r="AJ3" i="3"/>
  <c r="AH3" i="3"/>
  <c r="AJ2" i="3"/>
  <c r="AH2" i="3"/>
  <c r="AK87" i="3" l="1"/>
  <c r="AK92" i="3"/>
  <c r="AK26" i="3"/>
  <c r="AK89" i="3"/>
  <c r="AK80" i="3"/>
  <c r="AK86" i="3"/>
  <c r="AK79" i="3"/>
  <c r="AK34" i="3"/>
  <c r="AK24" i="3"/>
  <c r="AK36" i="3"/>
  <c r="AK22" i="3"/>
  <c r="AK29" i="3"/>
  <c r="AK14" i="3"/>
  <c r="AK32" i="3"/>
  <c r="AK41" i="3"/>
  <c r="AK50" i="3"/>
  <c r="AK42" i="3"/>
  <c r="AK45" i="3"/>
  <c r="AK47" i="3"/>
  <c r="AK53" i="3"/>
  <c r="AK55" i="3"/>
  <c r="AK4" i="3"/>
  <c r="AK6" i="3"/>
  <c r="AK10" i="3"/>
  <c r="AK31" i="3"/>
  <c r="AK77" i="3"/>
  <c r="AK63" i="3"/>
  <c r="AK65" i="3"/>
  <c r="AK67" i="3"/>
  <c r="AK76" i="3"/>
  <c r="AK82" i="3"/>
  <c r="AK60" i="3"/>
  <c r="AK2" i="3"/>
  <c r="AK58" i="3"/>
  <c r="AK3" i="3"/>
  <c r="AK5" i="3"/>
  <c r="AK51" i="3"/>
  <c r="AK59" i="3"/>
  <c r="AK72" i="3"/>
  <c r="AK43" i="3"/>
  <c r="AK52" i="3"/>
  <c r="AK73" i="3"/>
  <c r="AK12" i="3"/>
  <c r="AK49" i="3"/>
  <c r="AK54" i="3"/>
  <c r="AK56" i="3"/>
  <c r="AK70" i="3"/>
  <c r="AK75" i="3"/>
  <c r="AK78" i="3"/>
  <c r="AK33" i="3"/>
  <c r="AK38" i="3"/>
  <c r="AK39" i="3"/>
  <c r="AK40" i="3"/>
  <c r="AK46" i="3"/>
  <c r="AK48" i="3"/>
  <c r="AK57" i="3"/>
  <c r="AK69" i="3"/>
  <c r="AK71" i="3"/>
  <c r="AK74" i="3"/>
  <c r="AK81" i="3"/>
  <c r="AK13" i="3"/>
  <c r="AK94" i="3"/>
  <c r="AK83" i="3"/>
  <c r="AK25" i="3"/>
  <c r="AK28" i="3"/>
  <c r="AK35" i="3"/>
  <c r="AK23" i="3"/>
  <c r="AK27" i="3"/>
  <c r="AK93" i="3"/>
  <c r="AK30" i="3"/>
  <c r="AK91" i="3"/>
  <c r="AK11" i="3"/>
  <c r="AK15" i="3"/>
  <c r="AK64" i="3"/>
  <c r="AK66" i="3"/>
  <c r="AK37" i="3"/>
  <c r="AK68" i="3"/>
  <c r="AK88" i="3"/>
  <c r="AK61" i="3"/>
  <c r="AK62" i="3"/>
  <c r="AK90" i="3"/>
</calcChain>
</file>

<file path=xl/sharedStrings.xml><?xml version="1.0" encoding="utf-8"?>
<sst xmlns="http://schemas.openxmlformats.org/spreadsheetml/2006/main" count="1591" uniqueCount="737">
  <si>
    <t>备注</t>
  </si>
  <si>
    <t>学业及语言能力总成绩</t>
  </si>
  <si>
    <t>语言能力口试成绩*15%</t>
  </si>
  <si>
    <t>语言能力口试成绩</t>
  </si>
  <si>
    <t>语言能力笔试成绩*15%</t>
  </si>
  <si>
    <t>语言能力笔试成绩</t>
  </si>
  <si>
    <t>英语平均分*20%</t>
  </si>
  <si>
    <t>两学期英语平均分</t>
  </si>
  <si>
    <t>专业排名人数</t>
  </si>
  <si>
    <t>综合测评成绩*10%</t>
  </si>
  <si>
    <t>综合测评成绩</t>
  </si>
  <si>
    <t>综合测评比率</t>
  </si>
  <si>
    <t>综合测评排名</t>
  </si>
  <si>
    <t>综合测评</t>
  </si>
  <si>
    <t>绩点成绩*40%</t>
  </si>
  <si>
    <t>绩点比率</t>
  </si>
  <si>
    <t>绩点排名</t>
  </si>
  <si>
    <t>绩点</t>
  </si>
  <si>
    <t>第二志愿学校</t>
  </si>
  <si>
    <t>第一志愿学校</t>
  </si>
  <si>
    <t>申请项目</t>
  </si>
  <si>
    <t>所在校区</t>
  </si>
  <si>
    <t>专业</t>
  </si>
  <si>
    <t>学院</t>
  </si>
  <si>
    <t>学号</t>
  </si>
  <si>
    <t>第一志愿通过
第二志愿通过</t>
    <phoneticPr fontId="5" type="noConversion"/>
  </si>
  <si>
    <t>丁溯扬</t>
    <phoneticPr fontId="5" type="noConversion"/>
  </si>
  <si>
    <t>韩佳彤</t>
    <phoneticPr fontId="5" type="noConversion"/>
  </si>
  <si>
    <t>林炜珍</t>
    <phoneticPr fontId="5" type="noConversion"/>
  </si>
  <si>
    <t>陈于晴</t>
    <phoneticPr fontId="5" type="noConversion"/>
  </si>
  <si>
    <t>塔娜</t>
    <phoneticPr fontId="5" type="noConversion"/>
  </si>
  <si>
    <t>第一志愿通过</t>
    <phoneticPr fontId="5" type="noConversion"/>
  </si>
  <si>
    <t>吴绮琪</t>
    <phoneticPr fontId="5" type="noConversion"/>
  </si>
  <si>
    <t>林雨芩</t>
    <phoneticPr fontId="5" type="noConversion"/>
  </si>
  <si>
    <t>2016050959</t>
    <phoneticPr fontId="5" type="noConversion"/>
  </si>
  <si>
    <t>2016050671</t>
    <phoneticPr fontId="5" type="noConversion"/>
  </si>
  <si>
    <t>2016050801</t>
    <phoneticPr fontId="5" type="noConversion"/>
  </si>
  <si>
    <t>2016053802</t>
    <phoneticPr fontId="5" type="noConversion"/>
  </si>
  <si>
    <t>2016053034</t>
    <phoneticPr fontId="5" type="noConversion"/>
  </si>
  <si>
    <t>2016052960</t>
    <phoneticPr fontId="5" type="noConversion"/>
  </si>
  <si>
    <t>2016050809</t>
    <phoneticPr fontId="5" type="noConversion"/>
  </si>
  <si>
    <t>2016050616</t>
    <phoneticPr fontId="5" type="noConversion"/>
  </si>
  <si>
    <t>2016052822</t>
    <phoneticPr fontId="5" type="noConversion"/>
  </si>
  <si>
    <t>2016053098</t>
    <phoneticPr fontId="5" type="noConversion"/>
  </si>
  <si>
    <t>2016052787</t>
    <phoneticPr fontId="5" type="noConversion"/>
  </si>
  <si>
    <t>2016051058</t>
    <phoneticPr fontId="5" type="noConversion"/>
  </si>
  <si>
    <t>国际事务与国际关系</t>
    <phoneticPr fontId="5" type="noConversion"/>
  </si>
  <si>
    <t>番禺校区</t>
    <phoneticPr fontId="5" type="noConversion"/>
  </si>
  <si>
    <t>华文校区</t>
    <phoneticPr fontId="5" type="noConversion"/>
  </si>
  <si>
    <t>信息科学技术学院</t>
    <phoneticPr fontId="5" type="noConversion"/>
  </si>
  <si>
    <t>深圳校区</t>
    <phoneticPr fontId="5" type="noConversion"/>
  </si>
  <si>
    <t>外国语学院</t>
    <phoneticPr fontId="5" type="noConversion"/>
  </si>
  <si>
    <t>管理学院</t>
    <phoneticPr fontId="5" type="noConversion"/>
  </si>
  <si>
    <t>国际商学院</t>
    <phoneticPr fontId="5" type="noConversion"/>
  </si>
  <si>
    <t>国际经济与贸易</t>
    <phoneticPr fontId="5" type="noConversion"/>
  </si>
  <si>
    <t>石牌校区</t>
    <phoneticPr fontId="5" type="noConversion"/>
  </si>
  <si>
    <t>电子商务</t>
    <phoneticPr fontId="5" type="noConversion"/>
  </si>
  <si>
    <t>国际商务</t>
    <phoneticPr fontId="5" type="noConversion"/>
  </si>
  <si>
    <t>计算机科学与技术</t>
    <phoneticPr fontId="5" type="noConversion"/>
  </si>
  <si>
    <t>戏剧影视文学</t>
    <phoneticPr fontId="5" type="noConversion"/>
  </si>
  <si>
    <t>申请项目</t>
    <phoneticPr fontId="1" type="noConversion"/>
  </si>
  <si>
    <t>优本项目</t>
    <phoneticPr fontId="5" type="noConversion"/>
  </si>
  <si>
    <t>法国雷恩政治学院</t>
    <phoneticPr fontId="5" type="noConversion"/>
  </si>
  <si>
    <t>校际交换</t>
    <phoneticPr fontId="5" type="noConversion"/>
  </si>
  <si>
    <t>韩国崇实大学</t>
    <phoneticPr fontId="5" type="noConversion"/>
  </si>
  <si>
    <t>意大利佛罗伦萨大学</t>
    <phoneticPr fontId="5" type="noConversion"/>
  </si>
  <si>
    <t>韩国中央大学</t>
    <phoneticPr fontId="5" type="noConversion"/>
  </si>
  <si>
    <t>瑞典克里斯蒂安斯
塔德大学</t>
    <phoneticPr fontId="5" type="noConversion"/>
  </si>
  <si>
    <t>荷兰鹿特丹大学</t>
    <phoneticPr fontId="5" type="noConversion"/>
  </si>
  <si>
    <t>文莱大学</t>
    <phoneticPr fontId="5" type="noConversion"/>
  </si>
  <si>
    <t>台湾清华大学</t>
    <phoneticPr fontId="5" type="noConversion"/>
  </si>
  <si>
    <t>台湾台北大学</t>
    <phoneticPr fontId="5" type="noConversion"/>
  </si>
  <si>
    <t>台湾高雄大学</t>
    <phoneticPr fontId="5" type="noConversion"/>
  </si>
  <si>
    <t>台湾辅仁大学</t>
    <phoneticPr fontId="5" type="noConversion"/>
  </si>
  <si>
    <t>台湾中原大学</t>
    <phoneticPr fontId="5" type="noConversion"/>
  </si>
  <si>
    <t>瑞典乌普萨拉大学</t>
    <phoneticPr fontId="5" type="noConversion"/>
  </si>
  <si>
    <t>无</t>
    <phoneticPr fontId="5" type="noConversion"/>
  </si>
  <si>
    <t>芬兰坦佩雷大学</t>
    <phoneticPr fontId="5" type="noConversion"/>
  </si>
  <si>
    <t>荷兰埃文斯应用大学</t>
    <phoneticPr fontId="5" type="noConversion"/>
  </si>
  <si>
    <t>瑞典克里斯蒂安斯塔德大学</t>
    <phoneticPr fontId="5" type="noConversion"/>
  </si>
  <si>
    <t>英国伯明翰大学</t>
    <phoneticPr fontId="5" type="noConversion"/>
  </si>
  <si>
    <t>法国图卢兹商学院</t>
    <phoneticPr fontId="5" type="noConversion"/>
  </si>
  <si>
    <t>台湾暨南国际大学</t>
    <phoneticPr fontId="5" type="noConversion"/>
  </si>
  <si>
    <t>校际交换</t>
    <phoneticPr fontId="5" type="noConversion"/>
  </si>
  <si>
    <t>美国圣道大学</t>
    <phoneticPr fontId="5" type="noConversion"/>
  </si>
  <si>
    <t>韩国梨花女子大学</t>
    <phoneticPr fontId="5" type="noConversion"/>
  </si>
  <si>
    <t>法国巴黎七大</t>
    <phoneticPr fontId="5" type="noConversion"/>
  </si>
  <si>
    <t>加拿大圣玛丽大学</t>
    <phoneticPr fontId="5" type="noConversion"/>
  </si>
  <si>
    <t>台湾中央大学</t>
    <phoneticPr fontId="5" type="noConversion"/>
  </si>
  <si>
    <t>台湾东海大学</t>
    <phoneticPr fontId="5" type="noConversion"/>
  </si>
  <si>
    <t>台湾中兴大学</t>
    <phoneticPr fontId="5" type="noConversion"/>
  </si>
  <si>
    <t>台湾高雄师范大学</t>
    <phoneticPr fontId="5" type="noConversion"/>
  </si>
  <si>
    <t>澳大利亚西悉尼大学</t>
    <phoneticPr fontId="5" type="noConversion"/>
  </si>
  <si>
    <t>美国柯伊学院</t>
    <phoneticPr fontId="5" type="noConversion"/>
  </si>
  <si>
    <t>台湾东吴大学</t>
    <phoneticPr fontId="5" type="noConversion"/>
  </si>
  <si>
    <t>台湾义守大学</t>
    <phoneticPr fontId="5" type="noConversion"/>
  </si>
  <si>
    <t>台湾中国文化大学</t>
    <phoneticPr fontId="5" type="noConversion"/>
  </si>
  <si>
    <t>菲律宾圣路易斯大学</t>
    <phoneticPr fontId="5" type="noConversion"/>
  </si>
  <si>
    <t>西班牙巴利阿里群岛大学</t>
    <phoneticPr fontId="5" type="noConversion"/>
  </si>
  <si>
    <t>西班牙海梅一世大学</t>
    <phoneticPr fontId="5" type="noConversion"/>
  </si>
  <si>
    <t>3</t>
    <phoneticPr fontId="5" type="noConversion"/>
  </si>
  <si>
    <t>1</t>
    <phoneticPr fontId="5" type="noConversion"/>
  </si>
  <si>
    <t>3.71</t>
    <phoneticPr fontId="5" type="noConversion"/>
  </si>
  <si>
    <t>4</t>
    <phoneticPr fontId="5" type="noConversion"/>
  </si>
  <si>
    <t>4.21</t>
    <phoneticPr fontId="5" type="noConversion"/>
  </si>
  <si>
    <t>4.11</t>
    <phoneticPr fontId="5" type="noConversion"/>
  </si>
  <si>
    <t>4.1</t>
    <phoneticPr fontId="5" type="noConversion"/>
  </si>
  <si>
    <t>16</t>
    <phoneticPr fontId="5" type="noConversion"/>
  </si>
  <si>
    <t>3.81</t>
    <phoneticPr fontId="5" type="noConversion"/>
  </si>
  <si>
    <t>5</t>
    <phoneticPr fontId="5" type="noConversion"/>
  </si>
  <si>
    <t>3.6</t>
    <phoneticPr fontId="5" type="noConversion"/>
  </si>
  <si>
    <t>17</t>
    <phoneticPr fontId="5" type="noConversion"/>
  </si>
  <si>
    <t>9</t>
    <phoneticPr fontId="5" type="noConversion"/>
  </si>
  <si>
    <t>3.4</t>
    <phoneticPr fontId="5" type="noConversion"/>
  </si>
  <si>
    <t>119.37</t>
    <phoneticPr fontId="5" type="noConversion"/>
  </si>
  <si>
    <t>111.28</t>
    <phoneticPr fontId="5" type="noConversion"/>
  </si>
  <si>
    <t>47</t>
    <phoneticPr fontId="5" type="noConversion"/>
  </si>
  <si>
    <t>95.56</t>
    <phoneticPr fontId="5" type="noConversion"/>
  </si>
  <si>
    <t>30</t>
    <phoneticPr fontId="5" type="noConversion"/>
  </si>
  <si>
    <t>82</t>
    <phoneticPr fontId="5" type="noConversion"/>
  </si>
  <si>
    <t>90</t>
    <phoneticPr fontId="5" type="noConversion"/>
  </si>
  <si>
    <t>87</t>
    <phoneticPr fontId="5" type="noConversion"/>
  </si>
  <si>
    <t>120</t>
    <phoneticPr fontId="5" type="noConversion"/>
  </si>
  <si>
    <t>58</t>
    <phoneticPr fontId="5" type="noConversion"/>
  </si>
  <si>
    <t>83</t>
    <phoneticPr fontId="5" type="noConversion"/>
  </si>
  <si>
    <t>96.5</t>
    <phoneticPr fontId="5" type="noConversion"/>
  </si>
  <si>
    <t>90.5</t>
    <phoneticPr fontId="5" type="noConversion"/>
  </si>
  <si>
    <t>92.75</t>
    <phoneticPr fontId="5" type="noConversion"/>
  </si>
  <si>
    <t>姓名</t>
    <phoneticPr fontId="5" type="noConversion"/>
  </si>
  <si>
    <t>通过情况</t>
    <phoneticPr fontId="5" type="noConversion"/>
  </si>
  <si>
    <t>绩点成绩</t>
    <phoneticPr fontId="2" type="noConversion"/>
  </si>
  <si>
    <t>梁思敏</t>
    <phoneticPr fontId="5" type="noConversion"/>
  </si>
  <si>
    <t>第一志愿通过</t>
    <phoneticPr fontId="5" type="noConversion"/>
  </si>
  <si>
    <t>法语</t>
    <phoneticPr fontId="5" type="noConversion"/>
  </si>
  <si>
    <t>法语</t>
    <phoneticPr fontId="5" type="noConversion"/>
  </si>
  <si>
    <t>119.82</t>
    <phoneticPr fontId="5" type="noConversion"/>
  </si>
  <si>
    <t>2016053032</t>
    <phoneticPr fontId="5" type="noConversion"/>
  </si>
  <si>
    <t>番禺校区</t>
    <phoneticPr fontId="5" type="noConversion"/>
  </si>
  <si>
    <t>4.21</t>
    <phoneticPr fontId="5" type="noConversion"/>
  </si>
  <si>
    <t>2</t>
    <phoneticPr fontId="5" type="noConversion"/>
  </si>
  <si>
    <t>47</t>
    <phoneticPr fontId="5" type="noConversion"/>
  </si>
  <si>
    <t>无</t>
    <phoneticPr fontId="5" type="noConversion"/>
  </si>
  <si>
    <t>118.01</t>
    <phoneticPr fontId="5" type="noConversion"/>
  </si>
  <si>
    <t>3</t>
    <phoneticPr fontId="5" type="noConversion"/>
  </si>
  <si>
    <t>47</t>
    <phoneticPr fontId="5" type="noConversion"/>
  </si>
  <si>
    <t>97</t>
    <phoneticPr fontId="5" type="noConversion"/>
  </si>
  <si>
    <t>杨浩</t>
    <phoneticPr fontId="5" type="noConversion"/>
  </si>
  <si>
    <t>第一志愿通过</t>
    <phoneticPr fontId="5" type="noConversion"/>
  </si>
  <si>
    <t>2016050804</t>
    <phoneticPr fontId="5" type="noConversion"/>
  </si>
  <si>
    <t>法语</t>
    <phoneticPr fontId="5" type="noConversion"/>
  </si>
  <si>
    <t>优本项目</t>
    <phoneticPr fontId="5" type="noConversion"/>
  </si>
  <si>
    <t>法国巴黎七大</t>
    <phoneticPr fontId="5" type="noConversion"/>
  </si>
  <si>
    <t>117.44</t>
    <phoneticPr fontId="5" type="noConversion"/>
  </si>
  <si>
    <t>4</t>
    <phoneticPr fontId="5" type="noConversion"/>
  </si>
  <si>
    <t>96</t>
    <phoneticPr fontId="5" type="noConversion"/>
  </si>
  <si>
    <t>第一志愿通过</t>
    <phoneticPr fontId="5" type="noConversion"/>
  </si>
  <si>
    <t>2016050795</t>
    <phoneticPr fontId="5" type="noConversion"/>
  </si>
  <si>
    <t>法国巴黎七大</t>
    <phoneticPr fontId="5" type="noConversion"/>
  </si>
  <si>
    <t>4.07</t>
    <phoneticPr fontId="5" type="noConversion"/>
  </si>
  <si>
    <t>7</t>
    <phoneticPr fontId="5" type="noConversion"/>
  </si>
  <si>
    <t>94.5</t>
    <phoneticPr fontId="5" type="noConversion"/>
  </si>
  <si>
    <t>施宇芬</t>
    <phoneticPr fontId="5" type="noConversion"/>
  </si>
  <si>
    <t>深圳旅游学院</t>
    <phoneticPr fontId="5" type="noConversion"/>
  </si>
  <si>
    <t>风景园林</t>
    <phoneticPr fontId="5" type="noConversion"/>
  </si>
  <si>
    <t>瑞典克里斯蒂安斯塔德大学</t>
    <phoneticPr fontId="5" type="noConversion"/>
  </si>
  <si>
    <t>校际交换</t>
    <phoneticPr fontId="5" type="noConversion"/>
  </si>
  <si>
    <t>3.54</t>
    <phoneticPr fontId="5" type="noConversion"/>
  </si>
  <si>
    <t>2</t>
    <phoneticPr fontId="5" type="noConversion"/>
  </si>
  <si>
    <t>许紫葳</t>
    <phoneticPr fontId="5" type="noConversion"/>
  </si>
  <si>
    <t>第一志愿通过
第二志愿通过</t>
    <phoneticPr fontId="5" type="noConversion"/>
  </si>
  <si>
    <t>2016051073</t>
    <phoneticPr fontId="5" type="noConversion"/>
  </si>
  <si>
    <t>校际交换</t>
    <phoneticPr fontId="5" type="noConversion"/>
  </si>
  <si>
    <t>台湾中兴大学</t>
    <phoneticPr fontId="5" type="noConversion"/>
  </si>
  <si>
    <t>黄浩玮</t>
    <phoneticPr fontId="5" type="noConversion"/>
  </si>
  <si>
    <t>2016051333</t>
    <phoneticPr fontId="5" type="noConversion"/>
  </si>
  <si>
    <t>无</t>
    <phoneticPr fontId="5" type="noConversion"/>
  </si>
  <si>
    <t>8</t>
    <phoneticPr fontId="5" type="noConversion"/>
  </si>
  <si>
    <t>91.28</t>
    <phoneticPr fontId="5" type="noConversion"/>
  </si>
  <si>
    <t>1</t>
    <phoneticPr fontId="5" type="noConversion"/>
  </si>
  <si>
    <t>63</t>
    <phoneticPr fontId="5" type="noConversion"/>
  </si>
  <si>
    <t>89</t>
    <phoneticPr fontId="5" type="noConversion"/>
  </si>
  <si>
    <t>电气信息学院</t>
    <phoneticPr fontId="5" type="noConversion"/>
  </si>
  <si>
    <t>3.87</t>
    <phoneticPr fontId="5" type="noConversion"/>
  </si>
  <si>
    <t>2</t>
    <phoneticPr fontId="5" type="noConversion"/>
  </si>
  <si>
    <t>6</t>
    <phoneticPr fontId="5" type="noConversion"/>
  </si>
  <si>
    <t>60</t>
    <phoneticPr fontId="5" type="noConversion"/>
  </si>
  <si>
    <t>2016057132</t>
    <phoneticPr fontId="5" type="noConversion"/>
  </si>
  <si>
    <t>外国语学院</t>
    <phoneticPr fontId="5" type="noConversion"/>
  </si>
  <si>
    <t>西班牙海梅一世大学</t>
    <phoneticPr fontId="5" type="noConversion"/>
  </si>
  <si>
    <t>华文学院</t>
    <phoneticPr fontId="5" type="noConversion"/>
  </si>
  <si>
    <t>华文校区</t>
    <phoneticPr fontId="5" type="noConversion"/>
  </si>
  <si>
    <t>3.66</t>
    <phoneticPr fontId="5" type="noConversion"/>
  </si>
  <si>
    <t>唐锦滢</t>
    <phoneticPr fontId="5" type="noConversion"/>
  </si>
  <si>
    <t>2016050639</t>
    <phoneticPr fontId="5" type="noConversion"/>
  </si>
  <si>
    <t>管理学院</t>
    <phoneticPr fontId="5" type="noConversion"/>
  </si>
  <si>
    <t>财务管理</t>
    <phoneticPr fontId="5" type="noConversion"/>
  </si>
  <si>
    <t>意大利佛罗伦萨大学</t>
    <phoneticPr fontId="5" type="noConversion"/>
  </si>
  <si>
    <t>2</t>
    <phoneticPr fontId="5" type="noConversion"/>
  </si>
  <si>
    <t>106.2</t>
    <phoneticPr fontId="5" type="noConversion"/>
  </si>
  <si>
    <t>90</t>
    <phoneticPr fontId="5" type="noConversion"/>
  </si>
  <si>
    <t>毛海清</t>
    <phoneticPr fontId="5" type="noConversion"/>
  </si>
  <si>
    <t>第一志愿通过
第二志愿通过</t>
    <phoneticPr fontId="5" type="noConversion"/>
  </si>
  <si>
    <t>意大利佛罗伦萨大学</t>
    <phoneticPr fontId="5" type="noConversion"/>
  </si>
  <si>
    <t>99.7</t>
    <phoneticPr fontId="5" type="noConversion"/>
  </si>
  <si>
    <t>24</t>
    <phoneticPr fontId="5" type="noConversion"/>
  </si>
  <si>
    <t>90.5</t>
    <phoneticPr fontId="5" type="noConversion"/>
  </si>
  <si>
    <t>2016053230</t>
    <phoneticPr fontId="5" type="noConversion"/>
  </si>
  <si>
    <t>珠海校区</t>
    <phoneticPr fontId="5" type="noConversion"/>
  </si>
  <si>
    <t>台湾台北大学</t>
    <phoneticPr fontId="5" type="noConversion"/>
  </si>
  <si>
    <t>3.68</t>
    <phoneticPr fontId="5" type="noConversion"/>
  </si>
  <si>
    <t>93.28</t>
    <phoneticPr fontId="5" type="noConversion"/>
  </si>
  <si>
    <t>59</t>
    <phoneticPr fontId="5" type="noConversion"/>
  </si>
  <si>
    <t>89.5</t>
    <phoneticPr fontId="5" type="noConversion"/>
  </si>
  <si>
    <t>经济学院</t>
    <phoneticPr fontId="5" type="noConversion"/>
  </si>
  <si>
    <t>韩国崇实大学</t>
    <phoneticPr fontId="5" type="noConversion"/>
  </si>
  <si>
    <t>98</t>
    <phoneticPr fontId="5" type="noConversion"/>
  </si>
  <si>
    <t>经济与社会研究院</t>
    <phoneticPr fontId="5" type="noConversion"/>
  </si>
  <si>
    <t>石牌校区</t>
    <phoneticPr fontId="5" type="noConversion"/>
  </si>
  <si>
    <t>10</t>
    <phoneticPr fontId="5" type="noConversion"/>
  </si>
  <si>
    <t>85.5</t>
    <phoneticPr fontId="5" type="noConversion"/>
  </si>
  <si>
    <t>深圳旅游学院</t>
    <phoneticPr fontId="5" type="noConversion"/>
  </si>
  <si>
    <t>191</t>
    <phoneticPr fontId="5" type="noConversion"/>
  </si>
  <si>
    <t>85</t>
    <phoneticPr fontId="5" type="noConversion"/>
  </si>
  <si>
    <t>赖梓镔</t>
    <phoneticPr fontId="5" type="noConversion"/>
  </si>
  <si>
    <t>2016051951</t>
    <phoneticPr fontId="5" type="noConversion"/>
  </si>
  <si>
    <t>财务管理</t>
    <phoneticPr fontId="5" type="noConversion"/>
  </si>
  <si>
    <t>珠海校区</t>
    <phoneticPr fontId="5" type="noConversion"/>
  </si>
  <si>
    <t>台湾辅仁大学</t>
    <phoneticPr fontId="5" type="noConversion"/>
  </si>
  <si>
    <t>黄诗瑶</t>
    <phoneticPr fontId="5" type="noConversion"/>
  </si>
  <si>
    <t>2016051059</t>
    <phoneticPr fontId="5" type="noConversion"/>
  </si>
  <si>
    <t>国际政治</t>
    <phoneticPr fontId="5" type="noConversion"/>
  </si>
  <si>
    <t>台湾高雄大学</t>
    <phoneticPr fontId="5" type="noConversion"/>
  </si>
  <si>
    <t>3.99</t>
    <phoneticPr fontId="5" type="noConversion"/>
  </si>
  <si>
    <t>93.6</t>
    <phoneticPr fontId="5" type="noConversion"/>
  </si>
  <si>
    <t>28</t>
    <phoneticPr fontId="5" type="noConversion"/>
  </si>
  <si>
    <t>漆琳</t>
    <phoneticPr fontId="5" type="noConversion"/>
  </si>
  <si>
    <t>汉语国际教育</t>
    <phoneticPr fontId="5" type="noConversion"/>
  </si>
  <si>
    <t>台湾台北大学</t>
    <phoneticPr fontId="5" type="noConversion"/>
  </si>
  <si>
    <t>台湾中原大学</t>
    <phoneticPr fontId="5" type="noConversion"/>
  </si>
  <si>
    <t>99.96</t>
    <phoneticPr fontId="5" type="noConversion"/>
  </si>
  <si>
    <t>12</t>
    <phoneticPr fontId="5" type="noConversion"/>
  </si>
  <si>
    <t>57</t>
    <phoneticPr fontId="5" type="noConversion"/>
  </si>
  <si>
    <t>86</t>
    <phoneticPr fontId="5" type="noConversion"/>
  </si>
  <si>
    <t>文学院</t>
    <phoneticPr fontId="5" type="noConversion"/>
  </si>
  <si>
    <t>汉语言文学</t>
    <phoneticPr fontId="5" type="noConversion"/>
  </si>
  <si>
    <t>台湾东海大学</t>
    <phoneticPr fontId="5" type="noConversion"/>
  </si>
  <si>
    <t>3.81</t>
    <phoneticPr fontId="5" type="noConversion"/>
  </si>
  <si>
    <t>马娟娟</t>
    <phoneticPr fontId="5" type="noConversion"/>
  </si>
  <si>
    <t>2016054186</t>
    <phoneticPr fontId="5" type="noConversion"/>
  </si>
  <si>
    <t>人文学院</t>
    <phoneticPr fontId="5" type="noConversion"/>
  </si>
  <si>
    <t>人文学院</t>
    <phoneticPr fontId="5" type="noConversion"/>
  </si>
  <si>
    <t>法学（律师）</t>
    <phoneticPr fontId="5" type="noConversion"/>
  </si>
  <si>
    <t>3.77</t>
    <phoneticPr fontId="5" type="noConversion"/>
  </si>
  <si>
    <t>96.47</t>
    <phoneticPr fontId="5" type="noConversion"/>
  </si>
  <si>
    <t>64</t>
    <phoneticPr fontId="5" type="noConversion"/>
  </si>
  <si>
    <t>87.5</t>
    <phoneticPr fontId="5" type="noConversion"/>
  </si>
  <si>
    <t>国际商学院</t>
    <phoneticPr fontId="5" type="noConversion"/>
  </si>
  <si>
    <t>国际商务</t>
    <phoneticPr fontId="5" type="noConversion"/>
  </si>
  <si>
    <t>16</t>
    <phoneticPr fontId="5" type="noConversion"/>
  </si>
  <si>
    <t>罗嘉婷</t>
    <phoneticPr fontId="5" type="noConversion"/>
  </si>
  <si>
    <t>2016050956</t>
    <phoneticPr fontId="5" type="noConversion"/>
  </si>
  <si>
    <t>汉语言文学</t>
    <phoneticPr fontId="5" type="noConversion"/>
  </si>
  <si>
    <t>3.85</t>
    <phoneticPr fontId="5" type="noConversion"/>
  </si>
  <si>
    <t>87.5</t>
    <phoneticPr fontId="5" type="noConversion"/>
  </si>
  <si>
    <t>纪妍</t>
    <phoneticPr fontId="5" type="noConversion"/>
  </si>
  <si>
    <t>台湾辅仁大学</t>
    <phoneticPr fontId="5" type="noConversion"/>
  </si>
  <si>
    <t>3.5</t>
    <phoneticPr fontId="5" type="noConversion"/>
  </si>
  <si>
    <t>15</t>
    <phoneticPr fontId="5" type="noConversion"/>
  </si>
  <si>
    <t>104.38</t>
    <phoneticPr fontId="5" type="noConversion"/>
  </si>
  <si>
    <t>122</t>
    <phoneticPr fontId="5" type="noConversion"/>
  </si>
  <si>
    <t>林可莘</t>
    <phoneticPr fontId="5" type="noConversion"/>
  </si>
  <si>
    <t>2016052178</t>
    <phoneticPr fontId="5" type="noConversion"/>
  </si>
  <si>
    <t>法学院/知识产权学院</t>
    <phoneticPr fontId="5" type="noConversion"/>
  </si>
  <si>
    <t>法学</t>
    <phoneticPr fontId="5" type="noConversion"/>
  </si>
  <si>
    <t>4.11</t>
    <phoneticPr fontId="5" type="noConversion"/>
  </si>
  <si>
    <t>95.7</t>
    <phoneticPr fontId="5" type="noConversion"/>
  </si>
  <si>
    <t>52</t>
    <phoneticPr fontId="5" type="noConversion"/>
  </si>
  <si>
    <t>张楚寅</t>
    <phoneticPr fontId="5" type="noConversion"/>
  </si>
  <si>
    <t>张雨桐</t>
    <phoneticPr fontId="5" type="noConversion"/>
  </si>
  <si>
    <t>台湾中央大学</t>
    <phoneticPr fontId="5" type="noConversion"/>
  </si>
  <si>
    <t>3.7</t>
    <phoneticPr fontId="5" type="noConversion"/>
  </si>
  <si>
    <t>93.48</t>
    <phoneticPr fontId="5" type="noConversion"/>
  </si>
  <si>
    <t>20</t>
    <phoneticPr fontId="5" type="noConversion"/>
  </si>
  <si>
    <t>88</t>
    <phoneticPr fontId="5" type="noConversion"/>
  </si>
  <si>
    <t>陈越敏</t>
    <phoneticPr fontId="5" type="noConversion"/>
  </si>
  <si>
    <t>2016052826</t>
    <phoneticPr fontId="5" type="noConversion"/>
  </si>
  <si>
    <t>商务英语</t>
    <phoneticPr fontId="5" type="noConversion"/>
  </si>
  <si>
    <t>深圳校区</t>
    <phoneticPr fontId="5" type="noConversion"/>
  </si>
  <si>
    <t>3.52</t>
    <phoneticPr fontId="5" type="noConversion"/>
  </si>
  <si>
    <t>91.53</t>
    <phoneticPr fontId="5" type="noConversion"/>
  </si>
  <si>
    <t>84</t>
    <phoneticPr fontId="5" type="noConversion"/>
  </si>
  <si>
    <t>番禺校区</t>
    <phoneticPr fontId="5" type="noConversion"/>
  </si>
  <si>
    <t>燕子琪</t>
    <phoneticPr fontId="5" type="noConversion"/>
  </si>
  <si>
    <t>2016050207</t>
    <phoneticPr fontId="5" type="noConversion"/>
  </si>
  <si>
    <t>汉语言文学（高级文秘方向）</t>
    <phoneticPr fontId="5" type="noConversion"/>
  </si>
  <si>
    <t>台湾高雄师范大学</t>
    <phoneticPr fontId="5" type="noConversion"/>
  </si>
  <si>
    <t>3.93</t>
    <phoneticPr fontId="5" type="noConversion"/>
  </si>
  <si>
    <t>9</t>
    <phoneticPr fontId="5" type="noConversion"/>
  </si>
  <si>
    <t>99.36</t>
    <phoneticPr fontId="5" type="noConversion"/>
  </si>
  <si>
    <t>5</t>
    <phoneticPr fontId="5" type="noConversion"/>
  </si>
  <si>
    <t>87</t>
    <phoneticPr fontId="5" type="noConversion"/>
  </si>
  <si>
    <t>93.5</t>
    <phoneticPr fontId="5" type="noConversion"/>
  </si>
  <si>
    <t>2016054416</t>
    <phoneticPr fontId="5" type="noConversion"/>
  </si>
  <si>
    <t>会展经济与管理</t>
    <phoneticPr fontId="5" type="noConversion"/>
  </si>
  <si>
    <t>校际交换</t>
    <phoneticPr fontId="5" type="noConversion"/>
  </si>
  <si>
    <t>蔡晓烁</t>
    <phoneticPr fontId="5" type="noConversion"/>
  </si>
  <si>
    <t>2016052829</t>
    <phoneticPr fontId="5" type="noConversion"/>
  </si>
  <si>
    <t>11</t>
    <phoneticPr fontId="5" type="noConversion"/>
  </si>
  <si>
    <t>91.7</t>
    <phoneticPr fontId="5" type="noConversion"/>
  </si>
  <si>
    <t>4</t>
    <phoneticPr fontId="5" type="noConversion"/>
  </si>
  <si>
    <t>殷娜</t>
    <phoneticPr fontId="5" type="noConversion"/>
  </si>
  <si>
    <t>2016053266</t>
    <phoneticPr fontId="5" type="noConversion"/>
  </si>
  <si>
    <t>汉语言文学</t>
    <phoneticPr fontId="5" type="noConversion"/>
  </si>
  <si>
    <t>台湾清华大学</t>
    <phoneticPr fontId="5" type="noConversion"/>
  </si>
  <si>
    <t>校际交换</t>
    <phoneticPr fontId="5" type="noConversion"/>
  </si>
  <si>
    <t>4.2</t>
    <phoneticPr fontId="5" type="noConversion"/>
  </si>
  <si>
    <t>98.9</t>
    <phoneticPr fontId="5" type="noConversion"/>
  </si>
  <si>
    <t>尹川</t>
    <phoneticPr fontId="5" type="noConversion"/>
  </si>
  <si>
    <t>第一志愿通过
第二志愿通过</t>
    <phoneticPr fontId="5" type="noConversion"/>
  </si>
  <si>
    <t>2016050051</t>
    <phoneticPr fontId="5" type="noConversion"/>
  </si>
  <si>
    <t>管理学院</t>
    <phoneticPr fontId="5" type="noConversion"/>
  </si>
  <si>
    <t>财务管理</t>
    <phoneticPr fontId="5" type="noConversion"/>
  </si>
  <si>
    <t>台湾清华大学</t>
    <phoneticPr fontId="5" type="noConversion"/>
  </si>
  <si>
    <t>台湾东吴大学</t>
    <phoneticPr fontId="5" type="noConversion"/>
  </si>
  <si>
    <t>4.15</t>
    <phoneticPr fontId="5" type="noConversion"/>
  </si>
  <si>
    <t>3</t>
    <phoneticPr fontId="5" type="noConversion"/>
  </si>
  <si>
    <t>109.32</t>
    <phoneticPr fontId="5" type="noConversion"/>
  </si>
  <si>
    <t>1</t>
    <phoneticPr fontId="5" type="noConversion"/>
  </si>
  <si>
    <t>58</t>
    <phoneticPr fontId="5" type="noConversion"/>
  </si>
  <si>
    <t>88.5</t>
    <phoneticPr fontId="5" type="noConversion"/>
  </si>
  <si>
    <t>彭婉</t>
    <phoneticPr fontId="5" type="noConversion"/>
  </si>
  <si>
    <t>2016052757</t>
    <phoneticPr fontId="5" type="noConversion"/>
  </si>
  <si>
    <t>深圳旅游学院</t>
    <phoneticPr fontId="5" type="noConversion"/>
  </si>
  <si>
    <t>酒店管理</t>
    <phoneticPr fontId="5" type="noConversion"/>
  </si>
  <si>
    <t>张子晗</t>
    <phoneticPr fontId="5" type="noConversion"/>
  </si>
  <si>
    <t>2016050127</t>
    <phoneticPr fontId="5" type="noConversion"/>
  </si>
  <si>
    <t>经济与社会研究院</t>
    <phoneticPr fontId="5" type="noConversion"/>
  </si>
  <si>
    <t>经济学（国际化创新班）</t>
    <phoneticPr fontId="5" type="noConversion"/>
  </si>
  <si>
    <t>3.37</t>
    <phoneticPr fontId="5" type="noConversion"/>
  </si>
  <si>
    <t>101.64</t>
    <phoneticPr fontId="5" type="noConversion"/>
  </si>
  <si>
    <t>31</t>
    <phoneticPr fontId="5" type="noConversion"/>
  </si>
  <si>
    <t>番禺校区</t>
    <phoneticPr fontId="5" type="noConversion"/>
  </si>
  <si>
    <t>台湾中央大学</t>
    <phoneticPr fontId="5" type="noConversion"/>
  </si>
  <si>
    <t>37</t>
    <phoneticPr fontId="5" type="noConversion"/>
  </si>
  <si>
    <t>3</t>
    <phoneticPr fontId="5" type="noConversion"/>
  </si>
  <si>
    <t>57</t>
    <phoneticPr fontId="5" type="noConversion"/>
  </si>
  <si>
    <t>88.5</t>
    <phoneticPr fontId="5" type="noConversion"/>
  </si>
  <si>
    <t>朱恩潼</t>
    <phoneticPr fontId="5" type="noConversion"/>
  </si>
  <si>
    <t>管理学院</t>
    <phoneticPr fontId="5" type="noConversion"/>
  </si>
  <si>
    <t>旅游管理</t>
    <phoneticPr fontId="5" type="noConversion"/>
  </si>
  <si>
    <t>台湾辅仁大学</t>
    <phoneticPr fontId="5" type="noConversion"/>
  </si>
  <si>
    <t>3.53</t>
    <phoneticPr fontId="5" type="noConversion"/>
  </si>
  <si>
    <t>100.78</t>
    <phoneticPr fontId="5" type="noConversion"/>
  </si>
  <si>
    <t>48</t>
    <phoneticPr fontId="5" type="noConversion"/>
  </si>
  <si>
    <t>86.5</t>
    <phoneticPr fontId="5" type="noConversion"/>
  </si>
  <si>
    <t>崔一凡</t>
    <phoneticPr fontId="5" type="noConversion"/>
  </si>
  <si>
    <t>2016052241</t>
    <phoneticPr fontId="5" type="noConversion"/>
  </si>
  <si>
    <t>广告学</t>
    <phoneticPr fontId="5" type="noConversion"/>
  </si>
  <si>
    <t>珠海校区</t>
    <phoneticPr fontId="5" type="noConversion"/>
  </si>
  <si>
    <t>4.09</t>
    <phoneticPr fontId="5" type="noConversion"/>
  </si>
  <si>
    <t>96.75</t>
    <phoneticPr fontId="5" type="noConversion"/>
  </si>
  <si>
    <t>6</t>
    <phoneticPr fontId="5" type="noConversion"/>
  </si>
  <si>
    <t>50</t>
    <phoneticPr fontId="5" type="noConversion"/>
  </si>
  <si>
    <t>89</t>
    <phoneticPr fontId="5" type="noConversion"/>
  </si>
  <si>
    <t>叶婧怡</t>
    <phoneticPr fontId="5" type="noConversion"/>
  </si>
  <si>
    <t>2016052959</t>
    <phoneticPr fontId="5" type="noConversion"/>
  </si>
  <si>
    <t>金融学</t>
    <phoneticPr fontId="5" type="noConversion"/>
  </si>
  <si>
    <t>3.62</t>
    <phoneticPr fontId="5" type="noConversion"/>
  </si>
  <si>
    <t>105.18</t>
    <phoneticPr fontId="5" type="noConversion"/>
  </si>
  <si>
    <t>8</t>
    <phoneticPr fontId="5" type="noConversion"/>
  </si>
  <si>
    <t>82.5</t>
    <phoneticPr fontId="5" type="noConversion"/>
  </si>
  <si>
    <t>70</t>
    <phoneticPr fontId="5" type="noConversion"/>
  </si>
  <si>
    <t>国际学院</t>
    <phoneticPr fontId="5" type="noConversion"/>
  </si>
  <si>
    <t>29</t>
    <phoneticPr fontId="5" type="noConversion"/>
  </si>
  <si>
    <t>刘加鑫</t>
    <phoneticPr fontId="5" type="noConversion"/>
  </si>
  <si>
    <t>2016052234</t>
    <phoneticPr fontId="5" type="noConversion"/>
  </si>
  <si>
    <t>汉语言文学高级文秘</t>
    <phoneticPr fontId="5" type="noConversion"/>
  </si>
  <si>
    <t>校际交换</t>
    <phoneticPr fontId="5" type="noConversion"/>
  </si>
  <si>
    <t>4.15</t>
    <phoneticPr fontId="5" type="noConversion"/>
  </si>
  <si>
    <t>5</t>
    <phoneticPr fontId="5" type="noConversion"/>
  </si>
  <si>
    <t>97.18</t>
    <phoneticPr fontId="5" type="noConversion"/>
  </si>
  <si>
    <t>14</t>
    <phoneticPr fontId="5" type="noConversion"/>
  </si>
  <si>
    <t>91.5</t>
    <phoneticPr fontId="5" type="noConversion"/>
  </si>
  <si>
    <t>杨婷婷</t>
    <phoneticPr fontId="5" type="noConversion"/>
  </si>
  <si>
    <t>2016052565</t>
    <phoneticPr fontId="5" type="noConversion"/>
  </si>
  <si>
    <t>电气信息学院</t>
    <phoneticPr fontId="5" type="noConversion"/>
  </si>
  <si>
    <t>信息安全</t>
    <phoneticPr fontId="5" type="noConversion"/>
  </si>
  <si>
    <t>3.95</t>
    <phoneticPr fontId="5" type="noConversion"/>
  </si>
  <si>
    <t>109.06</t>
    <phoneticPr fontId="5" type="noConversion"/>
  </si>
  <si>
    <t>67</t>
    <phoneticPr fontId="5" type="noConversion"/>
  </si>
  <si>
    <t>92.5</t>
    <phoneticPr fontId="5" type="noConversion"/>
  </si>
  <si>
    <t>郑元琦</t>
    <phoneticPr fontId="5" type="noConversion"/>
  </si>
  <si>
    <t>2016053107</t>
    <phoneticPr fontId="5" type="noConversion"/>
  </si>
  <si>
    <t>台湾东海大学</t>
    <phoneticPr fontId="5" type="noConversion"/>
  </si>
  <si>
    <t>4.05</t>
    <phoneticPr fontId="5" type="noConversion"/>
  </si>
  <si>
    <t>106.64</t>
    <phoneticPr fontId="5" type="noConversion"/>
  </si>
  <si>
    <t>90.5</t>
    <phoneticPr fontId="5" type="noConversion"/>
  </si>
  <si>
    <t>尹程薇</t>
    <phoneticPr fontId="5" type="noConversion"/>
  </si>
  <si>
    <t>2016053267</t>
    <phoneticPr fontId="5" type="noConversion"/>
  </si>
  <si>
    <t>汉语言文学专业</t>
    <phoneticPr fontId="5" type="noConversion"/>
  </si>
  <si>
    <t>4.08</t>
    <phoneticPr fontId="5" type="noConversion"/>
  </si>
  <si>
    <t>100.13</t>
    <phoneticPr fontId="5" type="noConversion"/>
  </si>
  <si>
    <t>周珍珍</t>
    <phoneticPr fontId="5" type="noConversion"/>
  </si>
  <si>
    <t>2016054118</t>
    <phoneticPr fontId="5" type="noConversion"/>
  </si>
  <si>
    <t>国际商学院</t>
    <phoneticPr fontId="5" type="noConversion"/>
  </si>
  <si>
    <t>国际经济与贸易</t>
    <phoneticPr fontId="5" type="noConversion"/>
  </si>
  <si>
    <t>3.89</t>
    <phoneticPr fontId="5" type="noConversion"/>
  </si>
  <si>
    <t>94.48</t>
    <phoneticPr fontId="5" type="noConversion"/>
  </si>
  <si>
    <t>92.5</t>
    <phoneticPr fontId="5" type="noConversion"/>
  </si>
  <si>
    <t>杨依娜</t>
    <phoneticPr fontId="5" type="noConversion"/>
  </si>
  <si>
    <t>2016053361</t>
    <phoneticPr fontId="5" type="noConversion"/>
  </si>
  <si>
    <t>电子商务</t>
    <phoneticPr fontId="5" type="noConversion"/>
  </si>
  <si>
    <t>93.85</t>
    <phoneticPr fontId="5" type="noConversion"/>
  </si>
  <si>
    <t>陈嘉涵</t>
    <phoneticPr fontId="5" type="noConversion"/>
  </si>
  <si>
    <t>2016051000</t>
    <phoneticPr fontId="5" type="noConversion"/>
  </si>
  <si>
    <t>华文校区</t>
    <phoneticPr fontId="5" type="noConversion"/>
  </si>
  <si>
    <t>3.98</t>
    <phoneticPr fontId="5" type="noConversion"/>
  </si>
  <si>
    <t>温梓瑶</t>
    <phoneticPr fontId="5" type="noConversion"/>
  </si>
  <si>
    <t>2016050340</t>
    <phoneticPr fontId="5" type="noConversion"/>
  </si>
  <si>
    <t>经济学（投资经济）</t>
    <phoneticPr fontId="5" type="noConversion"/>
  </si>
  <si>
    <t>台湾暨南国际大学</t>
    <phoneticPr fontId="5" type="noConversion"/>
  </si>
  <si>
    <t>80.5</t>
    <phoneticPr fontId="5" type="noConversion"/>
  </si>
  <si>
    <t>13</t>
    <phoneticPr fontId="5" type="noConversion"/>
  </si>
  <si>
    <t>82</t>
    <phoneticPr fontId="5" type="noConversion"/>
  </si>
  <si>
    <t>3.42</t>
    <phoneticPr fontId="5" type="noConversion"/>
  </si>
  <si>
    <t>19</t>
    <phoneticPr fontId="5" type="noConversion"/>
  </si>
  <si>
    <t>杨怡</t>
    <phoneticPr fontId="5" type="noConversion"/>
  </si>
  <si>
    <t>2016050853</t>
    <phoneticPr fontId="5" type="noConversion"/>
  </si>
  <si>
    <t>新闻与传播学院</t>
    <phoneticPr fontId="5" type="noConversion"/>
  </si>
  <si>
    <t>新闻学</t>
    <phoneticPr fontId="5" type="noConversion"/>
  </si>
  <si>
    <t>台湾中国文化大学</t>
    <phoneticPr fontId="5" type="noConversion"/>
  </si>
  <si>
    <t>3.81</t>
    <phoneticPr fontId="5" type="noConversion"/>
  </si>
  <si>
    <t>128.4</t>
    <phoneticPr fontId="5" type="noConversion"/>
  </si>
  <si>
    <t>120</t>
    <phoneticPr fontId="5" type="noConversion"/>
  </si>
  <si>
    <t>闫雯萱</t>
    <phoneticPr fontId="5" type="noConversion"/>
  </si>
  <si>
    <t>2016054196</t>
    <phoneticPr fontId="5" type="noConversion"/>
  </si>
  <si>
    <t>4.17</t>
    <phoneticPr fontId="5" type="noConversion"/>
  </si>
  <si>
    <t>101.06</t>
    <phoneticPr fontId="5" type="noConversion"/>
  </si>
  <si>
    <t>龚佳诚</t>
    <phoneticPr fontId="5" type="noConversion"/>
  </si>
  <si>
    <t>2016051005</t>
    <phoneticPr fontId="5" type="noConversion"/>
  </si>
  <si>
    <t>汉语言</t>
    <phoneticPr fontId="5" type="noConversion"/>
  </si>
  <si>
    <t>台湾东吴大学</t>
    <phoneticPr fontId="5" type="noConversion"/>
  </si>
  <si>
    <t>118</t>
    <phoneticPr fontId="5" type="noConversion"/>
  </si>
  <si>
    <t>广播电视学</t>
    <phoneticPr fontId="5" type="noConversion"/>
  </si>
  <si>
    <t>69</t>
    <phoneticPr fontId="5" type="noConversion"/>
  </si>
  <si>
    <t>陆仲贤</t>
    <phoneticPr fontId="5" type="noConversion"/>
  </si>
  <si>
    <t>2016057883</t>
    <phoneticPr fontId="5" type="noConversion"/>
  </si>
  <si>
    <t>3.29</t>
    <phoneticPr fontId="5" type="noConversion"/>
  </si>
  <si>
    <t>96.89</t>
    <phoneticPr fontId="5" type="noConversion"/>
  </si>
  <si>
    <t>84</t>
    <phoneticPr fontId="5" type="noConversion"/>
  </si>
  <si>
    <t>国际事务与国际关系</t>
    <phoneticPr fontId="5" type="noConversion"/>
  </si>
  <si>
    <t>曾庆霞</t>
    <phoneticPr fontId="5" type="noConversion"/>
  </si>
  <si>
    <t>2016050828</t>
    <phoneticPr fontId="5" type="noConversion"/>
  </si>
  <si>
    <t>石牌校区</t>
    <phoneticPr fontId="5" type="noConversion"/>
  </si>
  <si>
    <t>齐蜀君</t>
    <phoneticPr fontId="5" type="noConversion"/>
  </si>
  <si>
    <t>2016050909</t>
    <phoneticPr fontId="5" type="noConversion"/>
  </si>
  <si>
    <t>台湾中国文化大学</t>
    <phoneticPr fontId="5" type="noConversion"/>
  </si>
  <si>
    <t>台湾义守大学</t>
    <phoneticPr fontId="5" type="noConversion"/>
  </si>
  <si>
    <t>3.2</t>
    <phoneticPr fontId="5" type="noConversion"/>
  </si>
  <si>
    <t>28</t>
    <phoneticPr fontId="5" type="noConversion"/>
  </si>
  <si>
    <t>111.03</t>
    <phoneticPr fontId="5" type="noConversion"/>
  </si>
  <si>
    <t>83</t>
    <phoneticPr fontId="5" type="noConversion"/>
  </si>
  <si>
    <t>张晓雨</t>
    <phoneticPr fontId="5" type="noConversion"/>
  </si>
  <si>
    <t>2016052931</t>
    <phoneticPr fontId="5" type="noConversion"/>
  </si>
  <si>
    <t>优本项目</t>
    <phoneticPr fontId="5" type="noConversion"/>
  </si>
  <si>
    <t>法国图卢兹商学院</t>
    <phoneticPr fontId="5" type="noConversion"/>
  </si>
  <si>
    <t>杨雯</t>
    <phoneticPr fontId="5" type="noConversion"/>
  </si>
  <si>
    <t>第一志愿通过
第二志愿不通过</t>
    <phoneticPr fontId="5" type="noConversion"/>
  </si>
  <si>
    <t>2016051989</t>
    <phoneticPr fontId="5" type="noConversion"/>
  </si>
  <si>
    <t>市场营销</t>
    <phoneticPr fontId="5" type="noConversion"/>
  </si>
  <si>
    <t>25</t>
    <phoneticPr fontId="5" type="noConversion"/>
  </si>
  <si>
    <t>91.5</t>
    <phoneticPr fontId="5" type="noConversion"/>
  </si>
  <si>
    <t>黄慧敏</t>
    <phoneticPr fontId="5" type="noConversion"/>
  </si>
  <si>
    <t>2016051074</t>
    <phoneticPr fontId="5" type="noConversion"/>
  </si>
  <si>
    <t>法国雷恩政治学院</t>
    <phoneticPr fontId="5" type="noConversion"/>
  </si>
  <si>
    <t>3.91</t>
    <phoneticPr fontId="5" type="noConversion"/>
  </si>
  <si>
    <t>92.66</t>
    <phoneticPr fontId="5" type="noConversion"/>
  </si>
  <si>
    <t>26</t>
    <phoneticPr fontId="5" type="noConversion"/>
  </si>
  <si>
    <t>91</t>
    <phoneticPr fontId="5" type="noConversion"/>
  </si>
  <si>
    <t>王洁汝</t>
    <phoneticPr fontId="5" type="noConversion"/>
  </si>
  <si>
    <t>2016053460</t>
    <phoneticPr fontId="5" type="noConversion"/>
  </si>
  <si>
    <t>英国伯明翰大学</t>
    <phoneticPr fontId="5" type="noConversion"/>
  </si>
  <si>
    <t>英国里士满美国国际大学</t>
    <phoneticPr fontId="5" type="noConversion"/>
  </si>
  <si>
    <t>100.62</t>
    <phoneticPr fontId="5" type="noConversion"/>
  </si>
  <si>
    <t>90.75</t>
    <phoneticPr fontId="5" type="noConversion"/>
  </si>
  <si>
    <t>张浩然</t>
    <phoneticPr fontId="5" type="noConversion"/>
  </si>
  <si>
    <t>2016052140</t>
    <phoneticPr fontId="5" type="noConversion"/>
  </si>
  <si>
    <t>经济学（国际化创新班）</t>
    <phoneticPr fontId="5" type="noConversion"/>
  </si>
  <si>
    <t>4.33</t>
    <phoneticPr fontId="5" type="noConversion"/>
  </si>
  <si>
    <t>92.47</t>
    <phoneticPr fontId="5" type="noConversion"/>
  </si>
  <si>
    <t>103</t>
    <phoneticPr fontId="5" type="noConversion"/>
  </si>
  <si>
    <t>95.5</t>
    <phoneticPr fontId="5" type="noConversion"/>
  </si>
  <si>
    <t>徐卓</t>
    <phoneticPr fontId="5" type="noConversion"/>
  </si>
  <si>
    <t>2016052754</t>
    <phoneticPr fontId="5" type="noConversion"/>
  </si>
  <si>
    <t>酒店管理</t>
    <phoneticPr fontId="5" type="noConversion"/>
  </si>
  <si>
    <t>3.39</t>
    <phoneticPr fontId="5" type="noConversion"/>
  </si>
  <si>
    <t>91.896</t>
    <phoneticPr fontId="5" type="noConversion"/>
  </si>
  <si>
    <t>程钰琳</t>
    <phoneticPr fontId="5" type="noConversion"/>
  </si>
  <si>
    <t>2016052278</t>
    <phoneticPr fontId="5" type="noConversion"/>
  </si>
  <si>
    <t>文化产业管理</t>
    <phoneticPr fontId="5" type="noConversion"/>
  </si>
  <si>
    <t>23</t>
    <phoneticPr fontId="5" type="noConversion"/>
  </si>
  <si>
    <t>93.39</t>
    <phoneticPr fontId="5" type="noConversion"/>
  </si>
  <si>
    <t>周婧琳</t>
    <phoneticPr fontId="5" type="noConversion"/>
  </si>
  <si>
    <t>2015051718</t>
    <phoneticPr fontId="5" type="noConversion"/>
  </si>
  <si>
    <t>生命科学技术学院</t>
    <phoneticPr fontId="5" type="noConversion"/>
  </si>
  <si>
    <t>生物技术</t>
    <phoneticPr fontId="5" type="noConversion"/>
  </si>
  <si>
    <t>瑞典乌普萨拉大学</t>
    <phoneticPr fontId="5" type="noConversion"/>
  </si>
  <si>
    <t>41</t>
    <phoneticPr fontId="5" type="noConversion"/>
  </si>
  <si>
    <t>卢嘉琪</t>
    <phoneticPr fontId="5" type="noConversion"/>
  </si>
  <si>
    <t>2015051746</t>
    <phoneticPr fontId="5" type="noConversion"/>
  </si>
  <si>
    <t>生命科学技术学院</t>
    <phoneticPr fontId="5" type="noConversion"/>
  </si>
  <si>
    <t>生态学</t>
    <phoneticPr fontId="5" type="noConversion"/>
  </si>
  <si>
    <t>4.02</t>
    <phoneticPr fontId="5" type="noConversion"/>
  </si>
  <si>
    <t>9</t>
    <phoneticPr fontId="5" type="noConversion"/>
  </si>
  <si>
    <t>吴晓怡</t>
    <phoneticPr fontId="5" type="noConversion"/>
  </si>
  <si>
    <t>新闻学专业</t>
    <phoneticPr fontId="5" type="noConversion"/>
  </si>
  <si>
    <t>荷兰鹿特丹大学</t>
    <phoneticPr fontId="5" type="noConversion"/>
  </si>
  <si>
    <t>澳大利亚西悉尼大学</t>
    <phoneticPr fontId="5" type="noConversion"/>
  </si>
  <si>
    <t>3.67</t>
    <phoneticPr fontId="5" type="noConversion"/>
  </si>
  <si>
    <t>111.88</t>
    <phoneticPr fontId="5" type="noConversion"/>
  </si>
  <si>
    <t>王若寒</t>
    <phoneticPr fontId="5" type="noConversion"/>
  </si>
  <si>
    <t>2016052933</t>
    <phoneticPr fontId="5" type="noConversion"/>
  </si>
  <si>
    <t>新闻</t>
    <phoneticPr fontId="5" type="noConversion"/>
  </si>
  <si>
    <t>3.64</t>
    <phoneticPr fontId="5" type="noConversion"/>
  </si>
  <si>
    <t>94.74</t>
    <phoneticPr fontId="5" type="noConversion"/>
  </si>
  <si>
    <t>39</t>
    <phoneticPr fontId="5" type="noConversion"/>
  </si>
  <si>
    <t>85.375</t>
    <phoneticPr fontId="5" type="noConversion"/>
  </si>
  <si>
    <t>杨璠琦</t>
    <phoneticPr fontId="5" type="noConversion"/>
  </si>
  <si>
    <t>2016053828</t>
    <phoneticPr fontId="5" type="noConversion"/>
  </si>
  <si>
    <t>荷兰鹿特丹大学</t>
    <phoneticPr fontId="5" type="noConversion"/>
  </si>
  <si>
    <t>3.78</t>
    <phoneticPr fontId="5" type="noConversion"/>
  </si>
  <si>
    <t>106.82</t>
    <phoneticPr fontId="5" type="noConversion"/>
  </si>
  <si>
    <t>42</t>
    <phoneticPr fontId="5" type="noConversion"/>
  </si>
  <si>
    <t>刘欣玟</t>
    <phoneticPr fontId="5" type="noConversion"/>
  </si>
  <si>
    <t>2016052045</t>
    <phoneticPr fontId="5" type="noConversion"/>
  </si>
  <si>
    <t>荷兰埃文斯应用大学</t>
    <phoneticPr fontId="5" type="noConversion"/>
  </si>
  <si>
    <t>文莱大学</t>
    <phoneticPr fontId="5" type="noConversion"/>
  </si>
  <si>
    <t>3.86</t>
    <phoneticPr fontId="5" type="noConversion"/>
  </si>
  <si>
    <t>91.1</t>
    <phoneticPr fontId="5" type="noConversion"/>
  </si>
  <si>
    <t>张欣楠</t>
    <phoneticPr fontId="5" type="noConversion"/>
  </si>
  <si>
    <t>2016050056</t>
    <phoneticPr fontId="5" type="noConversion"/>
  </si>
  <si>
    <t>3.65</t>
    <phoneticPr fontId="5" type="noConversion"/>
  </si>
  <si>
    <t>104.18</t>
    <phoneticPr fontId="5" type="noConversion"/>
  </si>
  <si>
    <t>赵维蕊</t>
    <phoneticPr fontId="5" type="noConversion"/>
  </si>
  <si>
    <t>2016050511</t>
    <phoneticPr fontId="5" type="noConversion"/>
  </si>
  <si>
    <t>工商管理</t>
    <phoneticPr fontId="5" type="noConversion"/>
  </si>
  <si>
    <t>韩国梨花女子大学</t>
    <phoneticPr fontId="5" type="noConversion"/>
  </si>
  <si>
    <t>芬兰坦佩雷大学</t>
    <phoneticPr fontId="5" type="noConversion"/>
  </si>
  <si>
    <t>3.25</t>
    <phoneticPr fontId="5" type="noConversion"/>
  </si>
  <si>
    <t>22</t>
    <phoneticPr fontId="5" type="noConversion"/>
  </si>
  <si>
    <t>94.92</t>
    <phoneticPr fontId="5" type="noConversion"/>
  </si>
  <si>
    <t>172</t>
    <phoneticPr fontId="5" type="noConversion"/>
  </si>
  <si>
    <t>79.5</t>
    <phoneticPr fontId="5" type="noConversion"/>
  </si>
  <si>
    <t>蒋昊洋</t>
    <phoneticPr fontId="5" type="noConversion"/>
  </si>
  <si>
    <t>2016053232</t>
    <phoneticPr fontId="5" type="noConversion"/>
  </si>
  <si>
    <t>金融工程</t>
    <phoneticPr fontId="5" type="noConversion"/>
  </si>
  <si>
    <t>3.82</t>
    <phoneticPr fontId="5" type="noConversion"/>
  </si>
  <si>
    <t>21</t>
    <phoneticPr fontId="5" type="noConversion"/>
  </si>
  <si>
    <t>91.82</t>
    <phoneticPr fontId="5" type="noConversion"/>
  </si>
  <si>
    <t>112</t>
    <phoneticPr fontId="5" type="noConversion"/>
  </si>
  <si>
    <t>常佳梦</t>
    <phoneticPr fontId="5" type="noConversion"/>
  </si>
  <si>
    <t>2016053041</t>
    <phoneticPr fontId="5" type="noConversion"/>
  </si>
  <si>
    <t>韩国中央大学</t>
    <phoneticPr fontId="5" type="noConversion"/>
  </si>
  <si>
    <t>3.92</t>
    <phoneticPr fontId="5" type="noConversion"/>
  </si>
  <si>
    <t>119.63</t>
    <phoneticPr fontId="5" type="noConversion"/>
  </si>
  <si>
    <t>马樱倩</t>
    <phoneticPr fontId="5" type="noConversion"/>
  </si>
  <si>
    <t>2016052934</t>
    <phoneticPr fontId="5" type="noConversion"/>
  </si>
  <si>
    <t>国际新闻</t>
    <phoneticPr fontId="5" type="noConversion"/>
  </si>
  <si>
    <t>瑞典克里斯蒂安斯
塔德大学</t>
    <phoneticPr fontId="5" type="noConversion"/>
  </si>
  <si>
    <t>3.90</t>
    <phoneticPr fontId="5" type="noConversion"/>
  </si>
  <si>
    <t>99.2</t>
    <phoneticPr fontId="5" type="noConversion"/>
  </si>
  <si>
    <t>91.375</t>
    <phoneticPr fontId="5" type="noConversion"/>
  </si>
  <si>
    <t>王志恒</t>
    <phoneticPr fontId="5" type="noConversion"/>
  </si>
  <si>
    <t>2016053752</t>
    <phoneticPr fontId="5" type="noConversion"/>
  </si>
  <si>
    <t>澳大利亚西悉尼大学</t>
    <phoneticPr fontId="5" type="noConversion"/>
  </si>
  <si>
    <t>122.63</t>
    <phoneticPr fontId="5" type="noConversion"/>
  </si>
  <si>
    <t>袁绮</t>
    <phoneticPr fontId="5" type="noConversion"/>
  </si>
  <si>
    <t>2016053047</t>
    <phoneticPr fontId="5" type="noConversion"/>
  </si>
  <si>
    <t>美国俄克拉荷马中部大学</t>
    <phoneticPr fontId="5" type="noConversion"/>
  </si>
  <si>
    <t>3.48</t>
    <phoneticPr fontId="5" type="noConversion"/>
  </si>
  <si>
    <t>111.06</t>
    <phoneticPr fontId="5" type="noConversion"/>
  </si>
  <si>
    <t>程子惠</t>
    <phoneticPr fontId="5" type="noConversion"/>
  </si>
  <si>
    <t>2016054441</t>
    <phoneticPr fontId="5" type="noConversion"/>
  </si>
  <si>
    <t>加拿大圣玛丽大学</t>
    <phoneticPr fontId="5" type="noConversion"/>
  </si>
  <si>
    <t>3.76</t>
    <phoneticPr fontId="5" type="noConversion"/>
  </si>
  <si>
    <t>94.664</t>
    <phoneticPr fontId="5" type="noConversion"/>
  </si>
  <si>
    <t>86.5</t>
    <phoneticPr fontId="5" type="noConversion"/>
  </si>
  <si>
    <t>冯小锐</t>
    <phoneticPr fontId="5" type="noConversion"/>
  </si>
  <si>
    <t>2016051932</t>
    <phoneticPr fontId="5" type="noConversion"/>
  </si>
  <si>
    <t>加拿大圣玛丽大学</t>
    <phoneticPr fontId="5" type="noConversion"/>
  </si>
  <si>
    <t>95.38</t>
    <phoneticPr fontId="5" type="noConversion"/>
  </si>
  <si>
    <t>65</t>
    <phoneticPr fontId="5" type="noConversion"/>
  </si>
  <si>
    <t>焦艳</t>
    <phoneticPr fontId="5" type="noConversion"/>
  </si>
  <si>
    <t>2016050039</t>
    <phoneticPr fontId="5" type="noConversion"/>
  </si>
  <si>
    <t>物流管理专业</t>
    <phoneticPr fontId="5" type="noConversion"/>
  </si>
  <si>
    <t>美国圣道大学</t>
    <phoneticPr fontId="5" type="noConversion"/>
  </si>
  <si>
    <t>3.46</t>
    <phoneticPr fontId="5" type="noConversion"/>
  </si>
  <si>
    <t>92.37</t>
    <phoneticPr fontId="5" type="noConversion"/>
  </si>
  <si>
    <t>徐丽晨</t>
    <phoneticPr fontId="5" type="noConversion"/>
  </si>
  <si>
    <t>2016050283</t>
    <phoneticPr fontId="5" type="noConversion"/>
  </si>
  <si>
    <t>芬兰坦佩雷大学</t>
    <phoneticPr fontId="5" type="noConversion"/>
  </si>
  <si>
    <t>优本项目</t>
    <phoneticPr fontId="5" type="noConversion"/>
  </si>
  <si>
    <t>92.52</t>
    <phoneticPr fontId="5" type="noConversion"/>
  </si>
  <si>
    <t>84.5</t>
    <phoneticPr fontId="5" type="noConversion"/>
  </si>
  <si>
    <t>陈容如</t>
    <phoneticPr fontId="5" type="noConversion"/>
  </si>
  <si>
    <t>2016050990</t>
    <phoneticPr fontId="5" type="noConversion"/>
  </si>
  <si>
    <t>美国柯伊学院</t>
    <phoneticPr fontId="5" type="noConversion"/>
  </si>
  <si>
    <t>4.14</t>
    <phoneticPr fontId="5" type="noConversion"/>
  </si>
  <si>
    <t>109.7</t>
    <phoneticPr fontId="5" type="noConversion"/>
  </si>
  <si>
    <t>徐维宁</t>
    <phoneticPr fontId="5" type="noConversion"/>
  </si>
  <si>
    <t>2016050768</t>
    <phoneticPr fontId="5" type="noConversion"/>
  </si>
  <si>
    <t>胡美伦</t>
    <phoneticPr fontId="5" type="noConversion"/>
  </si>
  <si>
    <t>2016050288</t>
    <phoneticPr fontId="5" type="noConversion"/>
  </si>
  <si>
    <t>94.87</t>
    <phoneticPr fontId="5" type="noConversion"/>
  </si>
  <si>
    <t>罗怀康</t>
    <phoneticPr fontId="5" type="noConversion"/>
  </si>
  <si>
    <t>3.57</t>
    <phoneticPr fontId="5" type="noConversion"/>
  </si>
  <si>
    <t>91.65</t>
    <phoneticPr fontId="5" type="noConversion"/>
  </si>
  <si>
    <t>81.5</t>
    <phoneticPr fontId="5" type="noConversion"/>
  </si>
  <si>
    <t>萧传荣</t>
    <phoneticPr fontId="5" type="noConversion"/>
  </si>
  <si>
    <t>潘莫雨非</t>
    <phoneticPr fontId="5" type="noConversion"/>
  </si>
  <si>
    <t>第一志愿不通过
第二志愿通过</t>
    <phoneticPr fontId="5" type="noConversion"/>
  </si>
  <si>
    <t>2016052777</t>
    <phoneticPr fontId="5" type="noConversion"/>
  </si>
  <si>
    <t>深圳旅游学院</t>
    <phoneticPr fontId="5" type="noConversion"/>
  </si>
  <si>
    <t>西班牙巴利阿里群岛大学</t>
    <phoneticPr fontId="5" type="noConversion"/>
  </si>
  <si>
    <t>89.89</t>
    <phoneticPr fontId="5" type="noConversion"/>
  </si>
  <si>
    <t>40</t>
    <phoneticPr fontId="5" type="noConversion"/>
  </si>
  <si>
    <t>钟紫君</t>
    <phoneticPr fontId="5" type="noConversion"/>
  </si>
  <si>
    <t>2016055015</t>
    <phoneticPr fontId="5" type="noConversion"/>
  </si>
  <si>
    <t>3.59</t>
    <phoneticPr fontId="5" type="noConversion"/>
  </si>
  <si>
    <t>96.09</t>
    <phoneticPr fontId="5" type="noConversion"/>
  </si>
  <si>
    <t>72</t>
    <phoneticPr fontId="5" type="noConversion"/>
  </si>
  <si>
    <t>施卓轩</t>
    <phoneticPr fontId="5" type="noConversion"/>
  </si>
  <si>
    <t>第一志愿通过
第二志愿通过</t>
    <phoneticPr fontId="5" type="noConversion"/>
  </si>
  <si>
    <t>西班牙海梅一世大学</t>
    <phoneticPr fontId="5" type="noConversion"/>
  </si>
  <si>
    <t>3.08</t>
    <phoneticPr fontId="5" type="noConversion"/>
  </si>
  <si>
    <t>95.71</t>
    <phoneticPr fontId="5" type="noConversion"/>
  </si>
  <si>
    <t>80.75</t>
    <phoneticPr fontId="5" type="noConversion"/>
  </si>
  <si>
    <t>杨艾</t>
    <phoneticPr fontId="5" type="noConversion"/>
  </si>
  <si>
    <t>2016054281</t>
    <phoneticPr fontId="5" type="noConversion"/>
  </si>
  <si>
    <t>3.30</t>
    <phoneticPr fontId="5" type="noConversion"/>
  </si>
  <si>
    <t>105.56</t>
    <phoneticPr fontId="5" type="noConversion"/>
  </si>
  <si>
    <t>83.5</t>
    <phoneticPr fontId="5" type="noConversion"/>
  </si>
  <si>
    <t>袁善源</t>
    <phoneticPr fontId="5" type="noConversion"/>
  </si>
  <si>
    <t>2016052709</t>
    <phoneticPr fontId="5" type="noConversion"/>
  </si>
  <si>
    <t>汤洁</t>
    <phoneticPr fontId="5" type="noConversion"/>
  </si>
  <si>
    <t>2016051013</t>
    <phoneticPr fontId="5" type="noConversion"/>
  </si>
  <si>
    <t>3.88</t>
    <phoneticPr fontId="5" type="noConversion"/>
  </si>
  <si>
    <t>107.2</t>
    <phoneticPr fontId="5" type="noConversion"/>
  </si>
  <si>
    <t>100</t>
    <phoneticPr fontId="5" type="noConversion"/>
  </si>
  <si>
    <t>李倩滢</t>
    <phoneticPr fontId="5" type="noConversion"/>
  </si>
  <si>
    <t>2016050325</t>
    <phoneticPr fontId="5" type="noConversion"/>
  </si>
  <si>
    <t>3.74</t>
    <phoneticPr fontId="5" type="noConversion"/>
  </si>
  <si>
    <t>96.62</t>
    <phoneticPr fontId="5" type="noConversion"/>
  </si>
  <si>
    <t>86.25</t>
    <phoneticPr fontId="5" type="noConversion"/>
  </si>
  <si>
    <t>陈锦</t>
    <phoneticPr fontId="5" type="noConversion"/>
  </si>
  <si>
    <t>2016050984</t>
    <phoneticPr fontId="5" type="noConversion"/>
  </si>
  <si>
    <t>校际交换</t>
    <phoneticPr fontId="5" type="noConversion"/>
  </si>
  <si>
    <t>菲律宾圣路易斯大学</t>
    <phoneticPr fontId="5" type="noConversion"/>
  </si>
  <si>
    <t>3.45</t>
    <phoneticPr fontId="5" type="noConversion"/>
  </si>
  <si>
    <t>17</t>
    <phoneticPr fontId="5" type="noConversion"/>
  </si>
  <si>
    <t>93.66</t>
    <phoneticPr fontId="5" type="noConversion"/>
  </si>
  <si>
    <t>57</t>
    <phoneticPr fontId="5" type="noConversion"/>
  </si>
  <si>
    <t>82.5</t>
    <phoneticPr fontId="5" type="noConversion"/>
  </si>
  <si>
    <t>李诗意</t>
    <phoneticPr fontId="5" type="noConversion"/>
  </si>
  <si>
    <t>2016056387</t>
    <phoneticPr fontId="5" type="noConversion"/>
  </si>
  <si>
    <t>番禺校区</t>
    <phoneticPr fontId="5" type="noConversion"/>
  </si>
  <si>
    <t>文莱大学</t>
    <phoneticPr fontId="5" type="noConversion"/>
  </si>
  <si>
    <t>张嘉丽</t>
    <phoneticPr fontId="5" type="noConversion"/>
  </si>
  <si>
    <t>2016052811</t>
    <phoneticPr fontId="5" type="noConversion"/>
  </si>
  <si>
    <t>深圳校区</t>
    <phoneticPr fontId="5" type="noConversion"/>
  </si>
  <si>
    <t>93.368</t>
    <phoneticPr fontId="5" type="noConversion"/>
  </si>
  <si>
    <t>44</t>
    <phoneticPr fontId="5" type="noConversion"/>
  </si>
  <si>
    <t>孙嘉徽</t>
    <phoneticPr fontId="5" type="noConversion"/>
  </si>
  <si>
    <t>2016050026</t>
    <phoneticPr fontId="5" type="noConversion"/>
  </si>
  <si>
    <t>3.3</t>
    <phoneticPr fontId="5" type="noConversion"/>
  </si>
  <si>
    <t>102.44</t>
    <phoneticPr fontId="5" type="noConversion"/>
  </si>
  <si>
    <t>陈子昂</t>
    <phoneticPr fontId="5" type="noConversion"/>
  </si>
  <si>
    <t>2016051066</t>
    <phoneticPr fontId="5" type="noConversion"/>
  </si>
  <si>
    <t>赵志莉</t>
    <phoneticPr fontId="5" type="noConversion"/>
  </si>
  <si>
    <t>2016054220</t>
    <phoneticPr fontId="5" type="noConversion"/>
  </si>
  <si>
    <t>98.79</t>
    <phoneticPr fontId="5" type="noConversion"/>
  </si>
  <si>
    <t>51</t>
    <phoneticPr fontId="5" type="noConversion"/>
  </si>
  <si>
    <t>莫语桐</t>
    <phoneticPr fontId="5" type="noConversion"/>
  </si>
  <si>
    <t>2016056674</t>
    <phoneticPr fontId="5" type="noConversion"/>
  </si>
  <si>
    <t>包瑞</t>
    <phoneticPr fontId="5" type="noConversion"/>
  </si>
  <si>
    <t>2016050331</t>
    <phoneticPr fontId="5" type="noConversion"/>
  </si>
  <si>
    <t>20</t>
    <phoneticPr fontId="5" type="noConversion"/>
  </si>
  <si>
    <t>98.54</t>
    <phoneticPr fontId="5" type="noConversion"/>
  </si>
  <si>
    <t>聂梓涵</t>
    <phoneticPr fontId="5" type="noConversion"/>
  </si>
  <si>
    <t>2016050022</t>
    <phoneticPr fontId="5" type="noConversion"/>
  </si>
  <si>
    <t>3.24</t>
    <phoneticPr fontId="5" type="noConversion"/>
  </si>
  <si>
    <t>105.62</t>
    <phoneticPr fontId="5" type="noConversion"/>
  </si>
  <si>
    <t>吴钰</t>
    <phoneticPr fontId="5" type="noConversion"/>
  </si>
  <si>
    <t>2016052924</t>
    <phoneticPr fontId="5" type="noConversion"/>
  </si>
  <si>
    <t>会计学</t>
    <phoneticPr fontId="5" type="noConversion"/>
  </si>
  <si>
    <t>92.94</t>
    <phoneticPr fontId="5" type="noConversion"/>
  </si>
  <si>
    <t>86.4</t>
    <phoneticPr fontId="5" type="noConversion"/>
  </si>
  <si>
    <t>文学院</t>
    <phoneticPr fontId="5" type="noConversion"/>
  </si>
  <si>
    <t>菲律宾圣路易斯大学</t>
    <phoneticPr fontId="5" type="noConversion"/>
  </si>
  <si>
    <t>面试时间</t>
    <phoneticPr fontId="1" type="noConversion"/>
  </si>
  <si>
    <t>申请学校</t>
    <phoneticPr fontId="1" type="noConversion"/>
  </si>
  <si>
    <t>名额</t>
    <phoneticPr fontId="1" type="noConversion"/>
  </si>
  <si>
    <t>第二次择校第一志愿学校</t>
    <phoneticPr fontId="2" type="noConversion"/>
  </si>
  <si>
    <t>第二次择校第二志愿学校</t>
    <phoneticPr fontId="2" type="noConversion"/>
  </si>
  <si>
    <t>面试序号</t>
    <phoneticPr fontId="1" type="noConversion"/>
  </si>
  <si>
    <t>申请项目</t>
    <phoneticPr fontId="1" type="noConversion"/>
  </si>
  <si>
    <t>台湾中原大学</t>
    <phoneticPr fontId="1" type="noConversion"/>
  </si>
  <si>
    <t>台湾暨南国际大学</t>
    <phoneticPr fontId="1" type="noConversion"/>
  </si>
  <si>
    <t>第二次择校
第一志愿通过</t>
    <phoneticPr fontId="5" type="noConversion"/>
  </si>
  <si>
    <t>台湾中原大学</t>
    <phoneticPr fontId="5" type="noConversion"/>
  </si>
  <si>
    <t>计算机科学与技术（全英）</t>
    <phoneticPr fontId="5" type="noConversion"/>
  </si>
  <si>
    <t>台湾东吴大学</t>
    <phoneticPr fontId="1" type="noConversion"/>
  </si>
  <si>
    <t>台湾中原大学</t>
    <phoneticPr fontId="1" type="noConversion"/>
  </si>
  <si>
    <t>台湾高雄大学</t>
    <phoneticPr fontId="1" type="noConversion"/>
  </si>
  <si>
    <t>成绩
排名</t>
    <phoneticPr fontId="2" type="noConversion"/>
  </si>
  <si>
    <t>面试
人数</t>
    <phoneticPr fontId="1" type="noConversion"/>
  </si>
  <si>
    <t>台湾东海大学</t>
    <phoneticPr fontId="1" type="noConversion"/>
  </si>
  <si>
    <t>第二次择校
第一志愿通过</t>
    <phoneticPr fontId="5" type="noConversion"/>
  </si>
  <si>
    <t>台湾中原大学</t>
    <phoneticPr fontId="1" type="noConversion"/>
  </si>
  <si>
    <t>台湾暨南国际大学</t>
    <phoneticPr fontId="1" type="noConversion"/>
  </si>
  <si>
    <t>台湾高雄大学</t>
    <phoneticPr fontId="1" type="noConversion"/>
  </si>
  <si>
    <t>台湾义守大学</t>
    <phoneticPr fontId="1" type="noConversion"/>
  </si>
  <si>
    <t>台湾中原大学</t>
    <phoneticPr fontId="1" type="noConversion"/>
  </si>
  <si>
    <t>东海大学</t>
    <phoneticPr fontId="1" type="noConversion"/>
  </si>
  <si>
    <t>美国柯伊学院</t>
    <phoneticPr fontId="1" type="noConversion"/>
  </si>
  <si>
    <t>英国伯明翰大学</t>
    <phoneticPr fontId="1" type="noConversion"/>
  </si>
  <si>
    <t>第二次择校
第一志愿通过</t>
    <phoneticPr fontId="5" type="noConversion"/>
  </si>
  <si>
    <t>芬兰坦布雷大学</t>
    <phoneticPr fontId="1" type="noConversion"/>
  </si>
  <si>
    <t>台湾暨南国际大学</t>
    <phoneticPr fontId="1" type="noConversion"/>
  </si>
  <si>
    <t>第二次择校
第一志愿通过</t>
    <phoneticPr fontId="1" type="noConversion"/>
  </si>
  <si>
    <r>
      <t>波兰新松奇商业学院</t>
    </r>
    <r>
      <rPr>
        <sz val="11"/>
        <color theme="1"/>
        <rFont val="宋体"/>
        <family val="2"/>
        <charset val="134"/>
        <scheme val="minor"/>
      </rPr>
      <t xml:space="preserve">-
</t>
    </r>
    <r>
      <rPr>
        <sz val="10"/>
        <color theme="1"/>
        <rFont val="宋体"/>
        <family val="3"/>
        <charset val="134"/>
      </rPr>
      <t>国立路易斯大学联合高等学校</t>
    </r>
    <phoneticPr fontId="5" type="noConversion"/>
  </si>
  <si>
    <r>
      <t xml:space="preserve">国际关系学院
</t>
    </r>
    <r>
      <rPr>
        <sz val="11"/>
        <color theme="1"/>
        <rFont val="宋体"/>
        <family val="2"/>
        <charset val="134"/>
        <scheme val="minor"/>
      </rPr>
      <t>/</t>
    </r>
    <r>
      <rPr>
        <sz val="10"/>
        <color theme="1"/>
        <rFont val="宋体"/>
        <family val="3"/>
        <charset val="134"/>
      </rPr>
      <t>华侨华人研究院</t>
    </r>
    <phoneticPr fontId="5" type="noConversion"/>
  </si>
  <si>
    <r>
      <t xml:space="preserve">国际关系学院
</t>
    </r>
    <r>
      <rPr>
        <sz val="11"/>
        <color theme="1"/>
        <rFont val="宋体"/>
        <family val="2"/>
        <charset val="134"/>
        <scheme val="minor"/>
      </rPr>
      <t>/</t>
    </r>
    <r>
      <rPr>
        <sz val="10"/>
        <color theme="1"/>
        <rFont val="宋体"/>
        <family val="3"/>
        <charset val="134"/>
      </rPr>
      <t>华侨华人研究院</t>
    </r>
    <phoneticPr fontId="5" type="noConversion"/>
  </si>
  <si>
    <r>
      <t xml:space="preserve">国际关系学院
</t>
    </r>
    <r>
      <rPr>
        <sz val="11"/>
        <color theme="1"/>
        <rFont val="宋体"/>
        <family val="2"/>
        <charset val="134"/>
        <scheme val="minor"/>
      </rPr>
      <t>/</t>
    </r>
    <r>
      <rPr>
        <sz val="10"/>
        <color theme="1"/>
        <rFont val="宋体"/>
        <family val="3"/>
        <charset val="134"/>
      </rPr>
      <t>华侨华人研究院</t>
    </r>
    <phoneticPr fontId="5" type="noConversion"/>
  </si>
  <si>
    <r>
      <rPr>
        <sz val="10"/>
        <color theme="1"/>
        <rFont val="Arial"/>
        <family val="2"/>
      </rPr>
      <t>商务英语</t>
    </r>
    <phoneticPr fontId="5" type="noConversion"/>
  </si>
  <si>
    <r>
      <t>波兰新松奇商业学院</t>
    </r>
    <r>
      <rPr>
        <sz val="11"/>
        <color theme="1"/>
        <rFont val="宋体"/>
        <family val="2"/>
        <charset val="134"/>
        <scheme val="minor"/>
      </rPr>
      <t xml:space="preserve">-
</t>
    </r>
    <r>
      <rPr>
        <sz val="10"/>
        <color theme="1"/>
        <rFont val="宋体"/>
        <family val="3"/>
        <charset val="134"/>
      </rPr>
      <t>国立路易斯大学联合高等学校</t>
    </r>
    <phoneticPr fontId="5" type="noConversion"/>
  </si>
  <si>
    <r>
      <rPr>
        <sz val="10"/>
        <color theme="1"/>
        <rFont val="宋体"/>
        <family val="3"/>
        <charset val="134"/>
      </rPr>
      <t>波兰新松奇商业学院</t>
    </r>
    <r>
      <rPr>
        <sz val="11"/>
        <color theme="1"/>
        <rFont val="宋体"/>
        <family val="3"/>
        <charset val="134"/>
        <scheme val="minor"/>
      </rPr>
      <t xml:space="preserve">-
</t>
    </r>
    <r>
      <rPr>
        <sz val="10"/>
        <color theme="1"/>
        <rFont val="宋体"/>
        <family val="3"/>
        <charset val="134"/>
      </rPr>
      <t>国立路易斯大学联合高等学校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</si>
</sst>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0"/>
      <color theme="1"/>
      <name val="小标宋"/>
      <family val="4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0" fontId="0" fillId="0" borderId="2" xfId="0" applyNumberFormat="1" applyFont="1" applyBorder="1" applyAlignment="1">
      <alignment horizontal="center" vertical="center"/>
    </xf>
    <xf numFmtId="20" fontId="0" fillId="0" borderId="4" xfId="0" applyNumberFormat="1" applyFont="1" applyBorder="1" applyAlignment="1">
      <alignment horizontal="center" vertical="center"/>
    </xf>
    <xf numFmtId="20" fontId="0" fillId="0" borderId="3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4"/>
  <sheetViews>
    <sheetView tabSelected="1" topLeftCell="F86" workbookViewId="0">
      <selection activeCell="R95" sqref="R95"/>
    </sheetView>
  </sheetViews>
  <sheetFormatPr defaultRowHeight="24.95" customHeight="1" x14ac:dyDescent="0.15"/>
  <cols>
    <col min="1" max="2" width="9" style="28"/>
    <col min="3" max="3" width="15.75" style="22" customWidth="1"/>
    <col min="4" max="4" width="9" style="28" customWidth="1"/>
    <col min="5" max="5" width="5.875" style="22" customWidth="1"/>
    <col min="6" max="6" width="5.625" style="28" customWidth="1"/>
    <col min="7" max="7" width="5.25" style="40" customWidth="1"/>
    <col min="8" max="8" width="9" style="28" customWidth="1"/>
    <col min="9" max="9" width="17.25" style="28" customWidth="1"/>
    <col min="10" max="10" width="11.5" style="28" customWidth="1"/>
    <col min="11" max="11" width="14.125" style="28" customWidth="1"/>
    <col min="12" max="12" width="11.875" style="28" customWidth="1"/>
    <col min="13" max="14" width="9" style="28" customWidth="1"/>
    <col min="15" max="15" width="11.75" style="28" customWidth="1"/>
    <col min="16" max="16" width="9" style="28" customWidth="1"/>
    <col min="17" max="17" width="18.5" style="28" customWidth="1"/>
    <col min="18" max="18" width="12.375" style="28" customWidth="1"/>
    <col min="19" max="19" width="10.75" style="28" customWidth="1"/>
    <col min="20" max="36" width="9" style="28" customWidth="1"/>
    <col min="37" max="37" width="9" style="28"/>
    <col min="38" max="38" width="9" style="28" customWidth="1"/>
    <col min="39" max="16384" width="9" style="28"/>
  </cols>
  <sheetData>
    <row r="1" spans="1:38" s="4" customFormat="1" ht="39" customHeight="1" x14ac:dyDescent="0.15">
      <c r="A1" s="4" t="s">
        <v>699</v>
      </c>
      <c r="B1" s="4" t="s">
        <v>705</v>
      </c>
      <c r="C1" s="4" t="s">
        <v>700</v>
      </c>
      <c r="D1" s="5" t="s">
        <v>701</v>
      </c>
      <c r="E1" s="5" t="s">
        <v>704</v>
      </c>
      <c r="F1" s="16" t="s">
        <v>714</v>
      </c>
      <c r="G1" s="6" t="s">
        <v>715</v>
      </c>
      <c r="H1" s="18" t="s">
        <v>128</v>
      </c>
      <c r="I1" s="18" t="s">
        <v>129</v>
      </c>
      <c r="J1" s="19" t="s">
        <v>24</v>
      </c>
      <c r="K1" s="7" t="s">
        <v>23</v>
      </c>
      <c r="L1" s="7" t="s">
        <v>22</v>
      </c>
      <c r="M1" s="8" t="s">
        <v>21</v>
      </c>
      <c r="N1" s="9" t="s">
        <v>20</v>
      </c>
      <c r="O1" s="20" t="s">
        <v>19</v>
      </c>
      <c r="P1" s="20" t="s">
        <v>60</v>
      </c>
      <c r="Q1" s="20" t="s">
        <v>18</v>
      </c>
      <c r="R1" s="20" t="s">
        <v>702</v>
      </c>
      <c r="S1" s="20" t="s">
        <v>703</v>
      </c>
      <c r="T1" s="9" t="s">
        <v>17</v>
      </c>
      <c r="U1" s="8" t="s">
        <v>16</v>
      </c>
      <c r="V1" s="10" t="s">
        <v>15</v>
      </c>
      <c r="W1" s="11" t="s">
        <v>130</v>
      </c>
      <c r="X1" s="12" t="s">
        <v>14</v>
      </c>
      <c r="Y1" s="8" t="s">
        <v>13</v>
      </c>
      <c r="Z1" s="7" t="s">
        <v>12</v>
      </c>
      <c r="AA1" s="13" t="s">
        <v>11</v>
      </c>
      <c r="AB1" s="14" t="s">
        <v>10</v>
      </c>
      <c r="AC1" s="12" t="s">
        <v>9</v>
      </c>
      <c r="AD1" s="7" t="s">
        <v>8</v>
      </c>
      <c r="AE1" s="7" t="s">
        <v>7</v>
      </c>
      <c r="AF1" s="12" t="s">
        <v>6</v>
      </c>
      <c r="AG1" s="7" t="s">
        <v>5</v>
      </c>
      <c r="AH1" s="12" t="s">
        <v>4</v>
      </c>
      <c r="AI1" s="7" t="s">
        <v>3</v>
      </c>
      <c r="AJ1" s="12" t="s">
        <v>2</v>
      </c>
      <c r="AK1" s="14" t="s">
        <v>1</v>
      </c>
      <c r="AL1" s="7" t="s">
        <v>0</v>
      </c>
    </row>
    <row r="2" spans="1:38" s="22" customFormat="1" ht="24.95" customHeight="1" x14ac:dyDescent="0.15">
      <c r="A2" s="52">
        <v>0.35416666666666669</v>
      </c>
      <c r="B2" s="21" t="s">
        <v>61</v>
      </c>
      <c r="C2" s="21" t="s">
        <v>86</v>
      </c>
      <c r="D2" s="43">
        <v>3</v>
      </c>
      <c r="E2" s="22">
        <v>1</v>
      </c>
      <c r="F2" s="22">
        <v>1</v>
      </c>
      <c r="G2" s="44">
        <v>5</v>
      </c>
      <c r="H2" s="21" t="s">
        <v>131</v>
      </c>
      <c r="I2" s="23" t="s">
        <v>132</v>
      </c>
      <c r="J2" s="21" t="s">
        <v>36</v>
      </c>
      <c r="K2" s="21" t="s">
        <v>51</v>
      </c>
      <c r="L2" s="21" t="s">
        <v>134</v>
      </c>
      <c r="M2" s="21" t="s">
        <v>47</v>
      </c>
      <c r="N2" s="21" t="s">
        <v>61</v>
      </c>
      <c r="O2" s="21" t="s">
        <v>86</v>
      </c>
      <c r="P2" s="21"/>
      <c r="Q2" s="21" t="s">
        <v>76</v>
      </c>
      <c r="R2" s="21"/>
      <c r="S2" s="21"/>
      <c r="T2" s="24" t="s">
        <v>104</v>
      </c>
      <c r="U2" s="24" t="s">
        <v>101</v>
      </c>
      <c r="V2" s="25">
        <v>2.1276595744680851E-2</v>
      </c>
      <c r="W2" s="26">
        <v>97.872340425531917</v>
      </c>
      <c r="X2" s="27">
        <v>39.148936170212771</v>
      </c>
      <c r="Y2" s="24" t="s">
        <v>135</v>
      </c>
      <c r="Z2" s="24" t="s">
        <v>101</v>
      </c>
      <c r="AA2" s="25">
        <v>2.1276595744680851E-2</v>
      </c>
      <c r="AB2" s="27">
        <v>97.872340425531917</v>
      </c>
      <c r="AC2" s="27">
        <v>9.7872340425531927</v>
      </c>
      <c r="AD2" s="24" t="s">
        <v>116</v>
      </c>
      <c r="AE2" s="24" t="s">
        <v>125</v>
      </c>
      <c r="AF2" s="27">
        <v>19.3</v>
      </c>
      <c r="AG2" s="1">
        <v>83</v>
      </c>
      <c r="AH2" s="27">
        <f t="shared" ref="AH2:AH6" si="0">AG2*0.15</f>
        <v>12.45</v>
      </c>
      <c r="AI2" s="22">
        <v>88</v>
      </c>
      <c r="AJ2" s="27">
        <f t="shared" ref="AJ2:AJ6" si="1">AI2*0.15</f>
        <v>13.2</v>
      </c>
      <c r="AK2" s="27">
        <f t="shared" ref="AK2:AK6" si="2">X2+AC2+AF2+AH2+AJ2</f>
        <v>93.886170212765975</v>
      </c>
    </row>
    <row r="3" spans="1:38" s="22" customFormat="1" ht="24.95" customHeight="1" x14ac:dyDescent="0.15">
      <c r="A3" s="53"/>
      <c r="B3" s="21" t="s">
        <v>61</v>
      </c>
      <c r="C3" s="21" t="s">
        <v>86</v>
      </c>
      <c r="D3" s="43"/>
      <c r="E3" s="22">
        <v>2</v>
      </c>
      <c r="F3" s="22">
        <v>2</v>
      </c>
      <c r="G3" s="45"/>
      <c r="H3" s="21" t="s">
        <v>26</v>
      </c>
      <c r="I3" s="23" t="s">
        <v>31</v>
      </c>
      <c r="J3" s="21" t="s">
        <v>136</v>
      </c>
      <c r="K3" s="21" t="s">
        <v>51</v>
      </c>
      <c r="L3" s="21" t="s">
        <v>133</v>
      </c>
      <c r="M3" s="21" t="s">
        <v>137</v>
      </c>
      <c r="N3" s="21" t="s">
        <v>61</v>
      </c>
      <c r="O3" s="21" t="s">
        <v>86</v>
      </c>
      <c r="P3" s="21"/>
      <c r="Q3" s="21" t="s">
        <v>76</v>
      </c>
      <c r="R3" s="21"/>
      <c r="S3" s="21"/>
      <c r="T3" s="24" t="s">
        <v>138</v>
      </c>
      <c r="U3" s="24" t="s">
        <v>101</v>
      </c>
      <c r="V3" s="25">
        <v>2.1276595744680851E-2</v>
      </c>
      <c r="W3" s="26">
        <v>97.872340425531917</v>
      </c>
      <c r="X3" s="27">
        <v>39.148936170212771</v>
      </c>
      <c r="Y3" s="24" t="s">
        <v>114</v>
      </c>
      <c r="Z3" s="24" t="s">
        <v>139</v>
      </c>
      <c r="AA3" s="25">
        <v>4.2553191489361701E-2</v>
      </c>
      <c r="AB3" s="27">
        <v>95.744680851063833</v>
      </c>
      <c r="AC3" s="27">
        <v>9.5744680851063837</v>
      </c>
      <c r="AD3" s="24" t="s">
        <v>140</v>
      </c>
      <c r="AE3" s="24" t="s">
        <v>125</v>
      </c>
      <c r="AF3" s="27">
        <v>19.3</v>
      </c>
      <c r="AG3" s="1">
        <v>81</v>
      </c>
      <c r="AH3" s="27">
        <f t="shared" si="0"/>
        <v>12.15</v>
      </c>
      <c r="AI3" s="22">
        <v>87</v>
      </c>
      <c r="AJ3" s="27">
        <f t="shared" si="1"/>
        <v>13.049999999999999</v>
      </c>
      <c r="AK3" s="27">
        <f t="shared" si="2"/>
        <v>93.223404255319153</v>
      </c>
    </row>
    <row r="4" spans="1:38" s="22" customFormat="1" ht="24.95" customHeight="1" x14ac:dyDescent="0.15">
      <c r="A4" s="53"/>
      <c r="B4" s="21" t="s">
        <v>61</v>
      </c>
      <c r="C4" s="21" t="s">
        <v>86</v>
      </c>
      <c r="D4" s="43"/>
      <c r="E4" s="22">
        <v>3</v>
      </c>
      <c r="F4" s="22">
        <v>3</v>
      </c>
      <c r="G4" s="45"/>
      <c r="H4" s="21" t="s">
        <v>27</v>
      </c>
      <c r="I4" s="23" t="s">
        <v>31</v>
      </c>
      <c r="J4" s="21" t="s">
        <v>38</v>
      </c>
      <c r="K4" s="21" t="s">
        <v>51</v>
      </c>
      <c r="L4" s="21" t="s">
        <v>133</v>
      </c>
      <c r="M4" s="21" t="s">
        <v>47</v>
      </c>
      <c r="N4" s="21" t="s">
        <v>61</v>
      </c>
      <c r="O4" s="21" t="s">
        <v>86</v>
      </c>
      <c r="P4" s="21"/>
      <c r="Q4" s="21" t="s">
        <v>141</v>
      </c>
      <c r="R4" s="21"/>
      <c r="S4" s="21"/>
      <c r="T4" s="24" t="s">
        <v>105</v>
      </c>
      <c r="U4" s="24" t="s">
        <v>100</v>
      </c>
      <c r="V4" s="25">
        <v>6.3829787234042548E-2</v>
      </c>
      <c r="W4" s="26">
        <v>93.61702127659575</v>
      </c>
      <c r="X4" s="27">
        <v>37.446808510638299</v>
      </c>
      <c r="Y4" s="24" t="s">
        <v>142</v>
      </c>
      <c r="Z4" s="24" t="s">
        <v>143</v>
      </c>
      <c r="AA4" s="25">
        <v>6.3829787234042548E-2</v>
      </c>
      <c r="AB4" s="27">
        <v>93.61702127659575</v>
      </c>
      <c r="AC4" s="27">
        <v>9.3617021276595747</v>
      </c>
      <c r="AD4" s="24" t="s">
        <v>144</v>
      </c>
      <c r="AE4" s="24" t="s">
        <v>145</v>
      </c>
      <c r="AF4" s="27">
        <v>19.400000000000002</v>
      </c>
      <c r="AG4" s="1">
        <v>88</v>
      </c>
      <c r="AH4" s="27">
        <f t="shared" si="0"/>
        <v>13.2</v>
      </c>
      <c r="AI4" s="22">
        <v>87.5</v>
      </c>
      <c r="AJ4" s="27">
        <f t="shared" si="1"/>
        <v>13.125</v>
      </c>
      <c r="AK4" s="27">
        <f t="shared" si="2"/>
        <v>92.533510638297884</v>
      </c>
      <c r="AL4" s="1"/>
    </row>
    <row r="5" spans="1:38" s="22" customFormat="1" ht="24.95" customHeight="1" x14ac:dyDescent="0.15">
      <c r="A5" s="53"/>
      <c r="B5" s="21" t="s">
        <v>61</v>
      </c>
      <c r="C5" s="21" t="s">
        <v>86</v>
      </c>
      <c r="D5" s="43"/>
      <c r="E5" s="22">
        <v>4</v>
      </c>
      <c r="F5" s="22">
        <v>4</v>
      </c>
      <c r="G5" s="45"/>
      <c r="H5" s="21" t="s">
        <v>146</v>
      </c>
      <c r="I5" s="23" t="s">
        <v>147</v>
      </c>
      <c r="J5" s="21" t="s">
        <v>148</v>
      </c>
      <c r="K5" s="21" t="s">
        <v>51</v>
      </c>
      <c r="L5" s="21" t="s">
        <v>149</v>
      </c>
      <c r="M5" s="21" t="s">
        <v>137</v>
      </c>
      <c r="N5" s="21" t="s">
        <v>150</v>
      </c>
      <c r="O5" s="21" t="s">
        <v>151</v>
      </c>
      <c r="P5" s="21"/>
      <c r="Q5" s="21" t="s">
        <v>76</v>
      </c>
      <c r="R5" s="21"/>
      <c r="S5" s="21"/>
      <c r="T5" s="24" t="s">
        <v>106</v>
      </c>
      <c r="U5" s="24" t="s">
        <v>103</v>
      </c>
      <c r="V5" s="25">
        <v>8.5106382978723402E-2</v>
      </c>
      <c r="W5" s="26">
        <v>91.489361702127653</v>
      </c>
      <c r="X5" s="27">
        <v>36.595744680851062</v>
      </c>
      <c r="Y5" s="24" t="s">
        <v>152</v>
      </c>
      <c r="Z5" s="24" t="s">
        <v>153</v>
      </c>
      <c r="AA5" s="25">
        <v>8.5106382978723402E-2</v>
      </c>
      <c r="AB5" s="27">
        <v>91.489361702127653</v>
      </c>
      <c r="AC5" s="27">
        <v>9.1489361702127656</v>
      </c>
      <c r="AD5" s="24">
        <v>47</v>
      </c>
      <c r="AE5" s="24" t="s">
        <v>154</v>
      </c>
      <c r="AF5" s="27">
        <v>19.200000000000003</v>
      </c>
      <c r="AG5" s="1">
        <v>82</v>
      </c>
      <c r="AH5" s="27">
        <f t="shared" si="0"/>
        <v>12.299999999999999</v>
      </c>
      <c r="AI5" s="22">
        <v>86.5</v>
      </c>
      <c r="AJ5" s="27">
        <f t="shared" si="1"/>
        <v>12.975</v>
      </c>
      <c r="AK5" s="27">
        <f t="shared" si="2"/>
        <v>90.219680851063814</v>
      </c>
    </row>
    <row r="6" spans="1:38" s="22" customFormat="1" ht="24.95" customHeight="1" x14ac:dyDescent="0.15">
      <c r="A6" s="53"/>
      <c r="B6" s="21" t="s">
        <v>61</v>
      </c>
      <c r="C6" s="21" t="s">
        <v>86</v>
      </c>
      <c r="D6" s="43"/>
      <c r="E6" s="22">
        <v>5</v>
      </c>
      <c r="F6" s="22">
        <v>5</v>
      </c>
      <c r="G6" s="46"/>
      <c r="H6" s="21" t="s">
        <v>32</v>
      </c>
      <c r="I6" s="23" t="s">
        <v>155</v>
      </c>
      <c r="J6" s="21" t="s">
        <v>156</v>
      </c>
      <c r="K6" s="21" t="s">
        <v>51</v>
      </c>
      <c r="L6" s="21" t="s">
        <v>133</v>
      </c>
      <c r="M6" s="21" t="s">
        <v>47</v>
      </c>
      <c r="N6" s="21" t="s">
        <v>61</v>
      </c>
      <c r="O6" s="21" t="s">
        <v>157</v>
      </c>
      <c r="P6" s="21"/>
      <c r="Q6" s="21" t="s">
        <v>76</v>
      </c>
      <c r="R6" s="21"/>
      <c r="S6" s="21"/>
      <c r="T6" s="24" t="s">
        <v>158</v>
      </c>
      <c r="U6" s="24" t="s">
        <v>109</v>
      </c>
      <c r="V6" s="25">
        <v>0.10638297872340426</v>
      </c>
      <c r="W6" s="26">
        <v>89.361702127659569</v>
      </c>
      <c r="X6" s="27">
        <v>35.744680851063826</v>
      </c>
      <c r="Y6" s="24" t="s">
        <v>115</v>
      </c>
      <c r="Z6" s="24" t="s">
        <v>159</v>
      </c>
      <c r="AA6" s="25">
        <v>0.14893617021276595</v>
      </c>
      <c r="AB6" s="27">
        <v>85.106382978723403</v>
      </c>
      <c r="AC6" s="27">
        <v>8.5106382978723403</v>
      </c>
      <c r="AD6" s="24" t="s">
        <v>140</v>
      </c>
      <c r="AE6" s="24" t="s">
        <v>160</v>
      </c>
      <c r="AF6" s="27">
        <v>18.900000000000002</v>
      </c>
      <c r="AG6" s="1">
        <v>93</v>
      </c>
      <c r="AH6" s="27">
        <f t="shared" si="0"/>
        <v>13.95</v>
      </c>
      <c r="AI6" s="22">
        <v>87</v>
      </c>
      <c r="AJ6" s="27">
        <f t="shared" si="1"/>
        <v>13.049999999999999</v>
      </c>
      <c r="AK6" s="27">
        <f t="shared" si="2"/>
        <v>90.155319148936172</v>
      </c>
    </row>
    <row r="7" spans="1:38" s="22" customFormat="1" ht="24.95" customHeight="1" x14ac:dyDescent="0.15">
      <c r="A7" s="53"/>
      <c r="B7" s="21" t="s">
        <v>63</v>
      </c>
      <c r="C7" s="21" t="s">
        <v>79</v>
      </c>
      <c r="D7" s="47">
        <v>2</v>
      </c>
      <c r="E7" s="22">
        <v>6</v>
      </c>
      <c r="F7" s="22">
        <v>1</v>
      </c>
      <c r="G7" s="44">
        <v>3</v>
      </c>
      <c r="H7" s="21" t="s">
        <v>161</v>
      </c>
      <c r="I7" s="21" t="s">
        <v>25</v>
      </c>
      <c r="J7" s="21" t="s">
        <v>44</v>
      </c>
      <c r="K7" s="21" t="s">
        <v>162</v>
      </c>
      <c r="L7" s="21" t="s">
        <v>163</v>
      </c>
      <c r="M7" s="21" t="s">
        <v>50</v>
      </c>
      <c r="N7" s="21" t="s">
        <v>83</v>
      </c>
      <c r="O7" s="21" t="s">
        <v>164</v>
      </c>
      <c r="P7" s="21" t="s">
        <v>165</v>
      </c>
      <c r="Q7" s="21" t="s">
        <v>730</v>
      </c>
      <c r="R7" s="21"/>
      <c r="S7" s="21"/>
      <c r="T7" s="24" t="s">
        <v>166</v>
      </c>
      <c r="U7" s="24" t="s">
        <v>167</v>
      </c>
      <c r="V7" s="25">
        <v>5.2631578947368418E-2</v>
      </c>
      <c r="W7" s="26">
        <v>94.736842105263165</v>
      </c>
      <c r="X7" s="27">
        <v>37.894736842105267</v>
      </c>
      <c r="Y7" s="24">
        <v>92.555999999999997</v>
      </c>
      <c r="Z7" s="24">
        <v>1</v>
      </c>
      <c r="AA7" s="25">
        <v>2.6315789473684209E-2</v>
      </c>
      <c r="AB7" s="27">
        <v>97.368421052631575</v>
      </c>
      <c r="AC7" s="27">
        <v>9.7368421052631575</v>
      </c>
      <c r="AD7" s="24">
        <v>38</v>
      </c>
      <c r="AE7" s="24">
        <v>89.5</v>
      </c>
      <c r="AF7" s="27">
        <v>17.900000000000002</v>
      </c>
      <c r="AG7" s="1">
        <v>79</v>
      </c>
      <c r="AH7" s="27">
        <v>11.85</v>
      </c>
      <c r="AI7" s="22">
        <v>89</v>
      </c>
      <c r="AJ7" s="27">
        <v>13.35</v>
      </c>
      <c r="AK7" s="27">
        <v>90.731578947368419</v>
      </c>
    </row>
    <row r="8" spans="1:38" s="22" customFormat="1" ht="24.95" customHeight="1" x14ac:dyDescent="0.15">
      <c r="A8" s="53"/>
      <c r="B8" s="21" t="s">
        <v>63</v>
      </c>
      <c r="C8" s="21" t="s">
        <v>79</v>
      </c>
      <c r="D8" s="48"/>
      <c r="E8" s="22">
        <v>7</v>
      </c>
      <c r="F8" s="22">
        <v>2</v>
      </c>
      <c r="G8" s="45"/>
      <c r="H8" s="21" t="s">
        <v>168</v>
      </c>
      <c r="I8" s="21" t="s">
        <v>169</v>
      </c>
      <c r="J8" s="21" t="s">
        <v>170</v>
      </c>
      <c r="K8" s="21" t="s">
        <v>731</v>
      </c>
      <c r="L8" s="21" t="s">
        <v>46</v>
      </c>
      <c r="M8" s="21" t="s">
        <v>137</v>
      </c>
      <c r="N8" s="21" t="s">
        <v>171</v>
      </c>
      <c r="O8" s="21" t="s">
        <v>79</v>
      </c>
      <c r="P8" s="21" t="s">
        <v>171</v>
      </c>
      <c r="Q8" s="21" t="s">
        <v>172</v>
      </c>
      <c r="R8" s="21"/>
      <c r="S8" s="21" t="s">
        <v>724</v>
      </c>
      <c r="T8" s="24">
        <v>3.98</v>
      </c>
      <c r="U8" s="24">
        <v>2</v>
      </c>
      <c r="V8" s="25">
        <v>7.6923076923076927E-2</v>
      </c>
      <c r="W8" s="26">
        <v>92.307692307692307</v>
      </c>
      <c r="X8" s="27">
        <v>36.923076923076927</v>
      </c>
      <c r="Y8" s="24">
        <v>92.66</v>
      </c>
      <c r="Z8" s="24">
        <v>3</v>
      </c>
      <c r="AA8" s="25">
        <v>0.11538461538461539</v>
      </c>
      <c r="AB8" s="27">
        <v>88.461538461538453</v>
      </c>
      <c r="AC8" s="27">
        <v>8.8461538461538449</v>
      </c>
      <c r="AD8" s="24">
        <v>26</v>
      </c>
      <c r="AE8" s="24">
        <v>90</v>
      </c>
      <c r="AF8" s="27">
        <v>18</v>
      </c>
      <c r="AG8" s="1">
        <v>84</v>
      </c>
      <c r="AH8" s="27">
        <v>12.6</v>
      </c>
      <c r="AI8" s="22">
        <v>88.5</v>
      </c>
      <c r="AJ8" s="27">
        <v>13.275</v>
      </c>
      <c r="AK8" s="27">
        <v>89.644230769230774</v>
      </c>
    </row>
    <row r="9" spans="1:38" s="22" customFormat="1" ht="23.25" customHeight="1" x14ac:dyDescent="0.15">
      <c r="A9" s="54"/>
      <c r="B9" s="21" t="s">
        <v>63</v>
      </c>
      <c r="C9" s="21" t="s">
        <v>79</v>
      </c>
      <c r="D9" s="49"/>
      <c r="E9" s="22">
        <v>8</v>
      </c>
      <c r="F9" s="22">
        <v>3</v>
      </c>
      <c r="G9" s="46"/>
      <c r="H9" s="21" t="s">
        <v>173</v>
      </c>
      <c r="I9" s="23" t="s">
        <v>31</v>
      </c>
      <c r="J9" s="21" t="s">
        <v>174</v>
      </c>
      <c r="K9" s="21" t="s">
        <v>49</v>
      </c>
      <c r="L9" s="21" t="s">
        <v>58</v>
      </c>
      <c r="M9" s="21" t="s">
        <v>47</v>
      </c>
      <c r="N9" s="21" t="s">
        <v>83</v>
      </c>
      <c r="O9" s="21" t="s">
        <v>79</v>
      </c>
      <c r="P9" s="21"/>
      <c r="Q9" s="21" t="s">
        <v>175</v>
      </c>
      <c r="R9" s="21"/>
      <c r="S9" s="21"/>
      <c r="T9" s="24" t="s">
        <v>102</v>
      </c>
      <c r="U9" s="24" t="s">
        <v>176</v>
      </c>
      <c r="V9" s="25">
        <v>0.12698412698412698</v>
      </c>
      <c r="W9" s="26">
        <v>87.301587301587304</v>
      </c>
      <c r="X9" s="27">
        <v>34.920634920634924</v>
      </c>
      <c r="Y9" s="24" t="s">
        <v>177</v>
      </c>
      <c r="Z9" s="24" t="s">
        <v>178</v>
      </c>
      <c r="AA9" s="25">
        <v>1.5873015873015872E-2</v>
      </c>
      <c r="AB9" s="27">
        <v>98.412698412698418</v>
      </c>
      <c r="AC9" s="27">
        <v>9.8412698412698418</v>
      </c>
      <c r="AD9" s="24" t="s">
        <v>179</v>
      </c>
      <c r="AE9" s="24" t="s">
        <v>180</v>
      </c>
      <c r="AF9" s="27">
        <v>17.8</v>
      </c>
      <c r="AG9" s="1">
        <v>86</v>
      </c>
      <c r="AH9" s="27">
        <v>12.9</v>
      </c>
      <c r="AI9" s="22">
        <v>85.5</v>
      </c>
      <c r="AJ9" s="27">
        <v>12.824999999999999</v>
      </c>
      <c r="AK9" s="27">
        <v>88.286904761904779</v>
      </c>
    </row>
    <row r="10" spans="1:38" s="22" customFormat="1" ht="24.95" customHeight="1" x14ac:dyDescent="0.15">
      <c r="A10" s="52">
        <v>0.36458333333333331</v>
      </c>
      <c r="B10" s="21" t="s">
        <v>63</v>
      </c>
      <c r="C10" s="21" t="s">
        <v>65</v>
      </c>
      <c r="D10" s="47">
        <v>2</v>
      </c>
      <c r="E10" s="22">
        <v>1</v>
      </c>
      <c r="F10" s="22">
        <v>1</v>
      </c>
      <c r="G10" s="44">
        <v>3</v>
      </c>
      <c r="H10" s="21" t="s">
        <v>192</v>
      </c>
      <c r="I10" s="21" t="s">
        <v>169</v>
      </c>
      <c r="J10" s="21" t="s">
        <v>193</v>
      </c>
      <c r="K10" s="21" t="s">
        <v>194</v>
      </c>
      <c r="L10" s="21" t="s">
        <v>195</v>
      </c>
      <c r="M10" s="21" t="s">
        <v>47</v>
      </c>
      <c r="N10" s="21" t="s">
        <v>171</v>
      </c>
      <c r="O10" s="21" t="s">
        <v>196</v>
      </c>
      <c r="P10" s="21" t="s">
        <v>83</v>
      </c>
      <c r="Q10" s="21" t="s">
        <v>90</v>
      </c>
      <c r="R10" s="21"/>
      <c r="S10" s="21"/>
      <c r="T10" s="24">
        <v>4.17</v>
      </c>
      <c r="U10" s="24" t="s">
        <v>197</v>
      </c>
      <c r="V10" s="25">
        <v>3.4482758620689655E-2</v>
      </c>
      <c r="W10" s="26">
        <v>96.551724137931032</v>
      </c>
      <c r="X10" s="27">
        <v>38.620689655172413</v>
      </c>
      <c r="Y10" s="24" t="s">
        <v>198</v>
      </c>
      <c r="Z10" s="24" t="s">
        <v>183</v>
      </c>
      <c r="AA10" s="25">
        <v>3.4482758620689655E-2</v>
      </c>
      <c r="AB10" s="27">
        <v>96.551724137931032</v>
      </c>
      <c r="AC10" s="27">
        <v>9.6551724137931032</v>
      </c>
      <c r="AD10" s="24" t="s">
        <v>123</v>
      </c>
      <c r="AE10" s="24" t="s">
        <v>199</v>
      </c>
      <c r="AF10" s="27">
        <v>18</v>
      </c>
      <c r="AG10" s="1">
        <v>91</v>
      </c>
      <c r="AH10" s="27">
        <f t="shared" ref="AH10:AH15" si="3">AG10*0.15</f>
        <v>13.65</v>
      </c>
      <c r="AI10" s="22">
        <v>88</v>
      </c>
      <c r="AJ10" s="27">
        <f t="shared" ref="AJ10:AJ15" si="4">AI10*0.15</f>
        <v>13.2</v>
      </c>
      <c r="AK10" s="27">
        <f t="shared" ref="AK10:AK15" si="5">X10+AC10+AF10+AH10+AJ10</f>
        <v>93.125862068965532</v>
      </c>
    </row>
    <row r="11" spans="1:38" s="22" customFormat="1" ht="24.95" customHeight="1" x14ac:dyDescent="0.15">
      <c r="A11" s="48"/>
      <c r="B11" s="21" t="s">
        <v>63</v>
      </c>
      <c r="C11" s="21" t="s">
        <v>65</v>
      </c>
      <c r="D11" s="48"/>
      <c r="E11" s="22">
        <v>2</v>
      </c>
      <c r="F11" s="22">
        <v>2</v>
      </c>
      <c r="G11" s="45"/>
      <c r="H11" s="21" t="s">
        <v>200</v>
      </c>
      <c r="I11" s="21" t="s">
        <v>201</v>
      </c>
      <c r="J11" s="21" t="s">
        <v>35</v>
      </c>
      <c r="K11" s="21" t="s">
        <v>52</v>
      </c>
      <c r="L11" s="21" t="s">
        <v>56</v>
      </c>
      <c r="M11" s="21" t="s">
        <v>137</v>
      </c>
      <c r="N11" s="21" t="s">
        <v>83</v>
      </c>
      <c r="O11" s="21" t="s">
        <v>202</v>
      </c>
      <c r="P11" s="21" t="s">
        <v>83</v>
      </c>
      <c r="Q11" s="21" t="s">
        <v>67</v>
      </c>
      <c r="R11" s="21"/>
      <c r="S11" s="21"/>
      <c r="T11" s="24" t="s">
        <v>108</v>
      </c>
      <c r="U11" s="24" t="s">
        <v>183</v>
      </c>
      <c r="V11" s="25">
        <v>8.3333333333333329E-2</v>
      </c>
      <c r="W11" s="26">
        <v>91.666666666666657</v>
      </c>
      <c r="X11" s="27">
        <v>36.666666666666664</v>
      </c>
      <c r="Y11" s="24" t="s">
        <v>203</v>
      </c>
      <c r="Z11" s="24" t="s">
        <v>183</v>
      </c>
      <c r="AA11" s="25">
        <v>8.3333333333333329E-2</v>
      </c>
      <c r="AB11" s="27">
        <v>91.666666666666657</v>
      </c>
      <c r="AC11" s="27">
        <v>9.1666666666666661</v>
      </c>
      <c r="AD11" s="24" t="s">
        <v>204</v>
      </c>
      <c r="AE11" s="24" t="s">
        <v>205</v>
      </c>
      <c r="AF11" s="27">
        <v>18.100000000000001</v>
      </c>
      <c r="AG11" s="1">
        <v>83</v>
      </c>
      <c r="AH11" s="27">
        <f t="shared" si="3"/>
        <v>12.45</v>
      </c>
      <c r="AI11" s="22">
        <v>83</v>
      </c>
      <c r="AJ11" s="27">
        <f t="shared" si="4"/>
        <v>12.45</v>
      </c>
      <c r="AK11" s="27">
        <f t="shared" si="5"/>
        <v>88.833333333333329</v>
      </c>
    </row>
    <row r="12" spans="1:38" s="22" customFormat="1" ht="24.95" customHeight="1" x14ac:dyDescent="0.15">
      <c r="A12" s="48"/>
      <c r="B12" s="21" t="s">
        <v>63</v>
      </c>
      <c r="C12" s="21" t="s">
        <v>65</v>
      </c>
      <c r="D12" s="49"/>
      <c r="E12" s="22">
        <v>3</v>
      </c>
      <c r="F12" s="22">
        <v>3</v>
      </c>
      <c r="G12" s="45"/>
      <c r="H12" s="21" t="s">
        <v>33</v>
      </c>
      <c r="I12" s="21" t="s">
        <v>169</v>
      </c>
      <c r="J12" s="21" t="s">
        <v>206</v>
      </c>
      <c r="K12" s="21" t="s">
        <v>53</v>
      </c>
      <c r="L12" s="21" t="s">
        <v>57</v>
      </c>
      <c r="M12" s="21" t="s">
        <v>207</v>
      </c>
      <c r="N12" s="21" t="s">
        <v>83</v>
      </c>
      <c r="O12" s="21" t="s">
        <v>202</v>
      </c>
      <c r="P12" s="21" t="s">
        <v>83</v>
      </c>
      <c r="Q12" s="21" t="s">
        <v>208</v>
      </c>
      <c r="R12" s="21"/>
      <c r="S12" s="21"/>
      <c r="T12" s="24" t="s">
        <v>209</v>
      </c>
      <c r="U12" s="24" t="s">
        <v>159</v>
      </c>
      <c r="V12" s="25">
        <v>0.11864406779661017</v>
      </c>
      <c r="W12" s="26">
        <v>88.135593220338976</v>
      </c>
      <c r="X12" s="27">
        <v>35.254237288135592</v>
      </c>
      <c r="Y12" s="24" t="s">
        <v>210</v>
      </c>
      <c r="Z12" s="24" t="s">
        <v>143</v>
      </c>
      <c r="AA12" s="25">
        <v>5.0847457627118647E-2</v>
      </c>
      <c r="AB12" s="27">
        <v>94.915254237288138</v>
      </c>
      <c r="AC12" s="27">
        <v>9.4915254237288149</v>
      </c>
      <c r="AD12" s="24" t="s">
        <v>211</v>
      </c>
      <c r="AE12" s="24" t="s">
        <v>212</v>
      </c>
      <c r="AF12" s="27">
        <v>17.900000000000002</v>
      </c>
      <c r="AG12" s="1">
        <v>83</v>
      </c>
      <c r="AH12" s="27">
        <f t="shared" si="3"/>
        <v>12.45</v>
      </c>
      <c r="AI12" s="22">
        <v>91.5</v>
      </c>
      <c r="AJ12" s="27">
        <f t="shared" si="4"/>
        <v>13.725</v>
      </c>
      <c r="AK12" s="27">
        <f t="shared" si="5"/>
        <v>88.820762711864404</v>
      </c>
    </row>
    <row r="13" spans="1:38" s="22" customFormat="1" ht="24.95" customHeight="1" x14ac:dyDescent="0.15">
      <c r="A13" s="48"/>
      <c r="B13" s="21" t="s">
        <v>63</v>
      </c>
      <c r="C13" s="21" t="s">
        <v>71</v>
      </c>
      <c r="D13" s="43">
        <v>2</v>
      </c>
      <c r="E13" s="22">
        <v>4</v>
      </c>
      <c r="F13" s="22">
        <v>1</v>
      </c>
      <c r="G13" s="44">
        <v>3</v>
      </c>
      <c r="H13" s="21" t="s">
        <v>223</v>
      </c>
      <c r="I13" s="21" t="s">
        <v>169</v>
      </c>
      <c r="J13" s="21" t="s">
        <v>224</v>
      </c>
      <c r="K13" s="21" t="s">
        <v>53</v>
      </c>
      <c r="L13" s="21" t="s">
        <v>225</v>
      </c>
      <c r="M13" s="21" t="s">
        <v>226</v>
      </c>
      <c r="N13" s="21" t="s">
        <v>171</v>
      </c>
      <c r="O13" s="21" t="s">
        <v>208</v>
      </c>
      <c r="P13" s="21" t="s">
        <v>171</v>
      </c>
      <c r="Q13" s="21" t="s">
        <v>227</v>
      </c>
      <c r="R13" s="21"/>
      <c r="S13" s="21"/>
      <c r="T13" s="24">
        <v>4.3</v>
      </c>
      <c r="U13" s="24">
        <v>3</v>
      </c>
      <c r="V13" s="25">
        <v>4.6153846153846156E-2</v>
      </c>
      <c r="W13" s="26">
        <v>95.384615384615373</v>
      </c>
      <c r="X13" s="27">
        <v>38.153846153846153</v>
      </c>
      <c r="Y13" s="24">
        <v>94.57</v>
      </c>
      <c r="Z13" s="24">
        <v>9</v>
      </c>
      <c r="AA13" s="25">
        <v>0.13846153846153847</v>
      </c>
      <c r="AB13" s="27">
        <v>86.15384615384616</v>
      </c>
      <c r="AC13" s="27">
        <v>8.6153846153846168</v>
      </c>
      <c r="AD13" s="24">
        <v>65</v>
      </c>
      <c r="AE13" s="24">
        <v>92.5</v>
      </c>
      <c r="AF13" s="27">
        <v>18.5</v>
      </c>
      <c r="AG13" s="1">
        <v>90</v>
      </c>
      <c r="AH13" s="27">
        <f t="shared" si="3"/>
        <v>13.5</v>
      </c>
      <c r="AI13" s="22">
        <v>83.5</v>
      </c>
      <c r="AJ13" s="27">
        <f t="shared" si="4"/>
        <v>12.525</v>
      </c>
      <c r="AK13" s="27">
        <f t="shared" si="5"/>
        <v>91.294230769230779</v>
      </c>
    </row>
    <row r="14" spans="1:38" s="22" customFormat="1" ht="24.95" customHeight="1" x14ac:dyDescent="0.15">
      <c r="A14" s="48"/>
      <c r="B14" s="21" t="s">
        <v>63</v>
      </c>
      <c r="C14" s="21" t="s">
        <v>71</v>
      </c>
      <c r="D14" s="43"/>
      <c r="E14" s="22">
        <v>5</v>
      </c>
      <c r="F14" s="22">
        <v>2</v>
      </c>
      <c r="G14" s="45"/>
      <c r="H14" s="21" t="s">
        <v>228</v>
      </c>
      <c r="I14" s="21" t="s">
        <v>169</v>
      </c>
      <c r="J14" s="21" t="s">
        <v>229</v>
      </c>
      <c r="K14" s="21" t="s">
        <v>732</v>
      </c>
      <c r="L14" s="21" t="s">
        <v>230</v>
      </c>
      <c r="M14" s="21" t="s">
        <v>137</v>
      </c>
      <c r="N14" s="21" t="s">
        <v>171</v>
      </c>
      <c r="O14" s="21" t="s">
        <v>208</v>
      </c>
      <c r="P14" s="21" t="s">
        <v>171</v>
      </c>
      <c r="Q14" s="21" t="s">
        <v>231</v>
      </c>
      <c r="R14" s="21"/>
      <c r="S14" s="21"/>
      <c r="T14" s="24" t="s">
        <v>232</v>
      </c>
      <c r="U14" s="24" t="s">
        <v>101</v>
      </c>
      <c r="V14" s="25">
        <v>3.5714285714285712E-2</v>
      </c>
      <c r="W14" s="26">
        <v>96.428571428571431</v>
      </c>
      <c r="X14" s="27">
        <v>38.571428571428577</v>
      </c>
      <c r="Y14" s="24" t="s">
        <v>233</v>
      </c>
      <c r="Z14" s="24" t="s">
        <v>101</v>
      </c>
      <c r="AA14" s="25">
        <v>3.5714285714285712E-2</v>
      </c>
      <c r="AB14" s="27">
        <v>96.428571428571431</v>
      </c>
      <c r="AC14" s="27">
        <v>9.6428571428571441</v>
      </c>
      <c r="AD14" s="24" t="s">
        <v>234</v>
      </c>
      <c r="AE14" s="24" t="s">
        <v>124</v>
      </c>
      <c r="AF14" s="27">
        <v>16.600000000000001</v>
      </c>
      <c r="AG14" s="1">
        <v>85</v>
      </c>
      <c r="AH14" s="27">
        <f t="shared" si="3"/>
        <v>12.75</v>
      </c>
      <c r="AI14" s="22">
        <v>83.5</v>
      </c>
      <c r="AJ14" s="27">
        <f t="shared" si="4"/>
        <v>12.525</v>
      </c>
      <c r="AK14" s="27">
        <f t="shared" si="5"/>
        <v>90.089285714285722</v>
      </c>
    </row>
    <row r="15" spans="1:38" s="22" customFormat="1" ht="24.95" customHeight="1" x14ac:dyDescent="0.15">
      <c r="A15" s="49"/>
      <c r="B15" s="21" t="s">
        <v>63</v>
      </c>
      <c r="C15" s="21" t="s">
        <v>71</v>
      </c>
      <c r="D15" s="43"/>
      <c r="E15" s="22">
        <v>6</v>
      </c>
      <c r="F15" s="22">
        <v>3</v>
      </c>
      <c r="G15" s="46"/>
      <c r="H15" s="21" t="s">
        <v>235</v>
      </c>
      <c r="I15" s="21" t="s">
        <v>169</v>
      </c>
      <c r="J15" s="21" t="s">
        <v>37</v>
      </c>
      <c r="K15" s="21" t="s">
        <v>189</v>
      </c>
      <c r="L15" s="21" t="s">
        <v>236</v>
      </c>
      <c r="M15" s="21" t="s">
        <v>48</v>
      </c>
      <c r="N15" s="21" t="s">
        <v>171</v>
      </c>
      <c r="O15" s="21" t="s">
        <v>237</v>
      </c>
      <c r="P15" s="21" t="s">
        <v>171</v>
      </c>
      <c r="Q15" s="21" t="s">
        <v>238</v>
      </c>
      <c r="R15" s="21"/>
      <c r="S15" s="21"/>
      <c r="T15" s="24" t="s">
        <v>182</v>
      </c>
      <c r="U15" s="24" t="s">
        <v>184</v>
      </c>
      <c r="V15" s="25">
        <v>0.10526315789473684</v>
      </c>
      <c r="W15" s="26">
        <v>89.473684210526315</v>
      </c>
      <c r="X15" s="27">
        <v>35.789473684210527</v>
      </c>
      <c r="Y15" s="24" t="s">
        <v>239</v>
      </c>
      <c r="Z15" s="24" t="s">
        <v>240</v>
      </c>
      <c r="AA15" s="25">
        <v>0.21052631578947367</v>
      </c>
      <c r="AB15" s="27">
        <v>78.94736842105263</v>
      </c>
      <c r="AC15" s="27">
        <v>7.8947368421052637</v>
      </c>
      <c r="AD15" s="24" t="s">
        <v>241</v>
      </c>
      <c r="AE15" s="24" t="s">
        <v>242</v>
      </c>
      <c r="AF15" s="27">
        <v>17.2</v>
      </c>
      <c r="AG15" s="1">
        <v>90</v>
      </c>
      <c r="AH15" s="27">
        <f t="shared" si="3"/>
        <v>13.5</v>
      </c>
      <c r="AI15" s="22">
        <v>85.25</v>
      </c>
      <c r="AJ15" s="27">
        <f t="shared" si="4"/>
        <v>12.7875</v>
      </c>
      <c r="AK15" s="27">
        <f t="shared" si="5"/>
        <v>87.171710526315792</v>
      </c>
    </row>
    <row r="16" spans="1:38" s="22" customFormat="1" ht="24.95" customHeight="1" x14ac:dyDescent="0.15">
      <c r="A16" s="52">
        <v>0.375</v>
      </c>
      <c r="B16" s="21" t="s">
        <v>63</v>
      </c>
      <c r="C16" s="21" t="s">
        <v>90</v>
      </c>
      <c r="D16" s="47">
        <v>5</v>
      </c>
      <c r="E16" s="22">
        <v>1</v>
      </c>
      <c r="F16" s="22">
        <v>1</v>
      </c>
      <c r="G16" s="50">
        <v>6</v>
      </c>
      <c r="H16" s="21" t="s">
        <v>259</v>
      </c>
      <c r="I16" s="21" t="s">
        <v>169</v>
      </c>
      <c r="J16" s="21" t="s">
        <v>260</v>
      </c>
      <c r="K16" s="21" t="s">
        <v>243</v>
      </c>
      <c r="L16" s="21" t="s">
        <v>261</v>
      </c>
      <c r="M16" s="21" t="s">
        <v>217</v>
      </c>
      <c r="N16" s="21" t="s">
        <v>171</v>
      </c>
      <c r="O16" s="21" t="s">
        <v>172</v>
      </c>
      <c r="P16" s="21" t="s">
        <v>171</v>
      </c>
      <c r="Q16" s="21" t="s">
        <v>82</v>
      </c>
      <c r="R16" s="21"/>
      <c r="S16" s="21"/>
      <c r="T16" s="24" t="s">
        <v>262</v>
      </c>
      <c r="U16" s="24" t="s">
        <v>176</v>
      </c>
      <c r="V16" s="25">
        <v>8.247422680412371E-2</v>
      </c>
      <c r="W16" s="26">
        <v>91.75257731958763</v>
      </c>
      <c r="X16" s="27">
        <v>36.701030927835056</v>
      </c>
      <c r="Y16" s="24" t="s">
        <v>117</v>
      </c>
      <c r="Z16" s="24" t="s">
        <v>112</v>
      </c>
      <c r="AA16" s="25">
        <v>9.2783505154639179E-2</v>
      </c>
      <c r="AB16" s="27">
        <v>90.721649484536087</v>
      </c>
      <c r="AC16" s="27">
        <v>9.0721649484536098</v>
      </c>
      <c r="AD16" s="24" t="s">
        <v>145</v>
      </c>
      <c r="AE16" s="24" t="s">
        <v>263</v>
      </c>
      <c r="AF16" s="27">
        <v>17.5</v>
      </c>
      <c r="AG16" s="1">
        <v>85</v>
      </c>
      <c r="AH16" s="27">
        <v>12.75</v>
      </c>
      <c r="AI16" s="22">
        <v>86</v>
      </c>
      <c r="AJ16" s="27">
        <v>12.9</v>
      </c>
      <c r="AK16" s="27">
        <v>88.923195876288673</v>
      </c>
    </row>
    <row r="17" spans="1:37" s="22" customFormat="1" ht="24.95" customHeight="1" x14ac:dyDescent="0.15">
      <c r="A17" s="48"/>
      <c r="B17" s="21" t="s">
        <v>63</v>
      </c>
      <c r="C17" s="21" t="s">
        <v>90</v>
      </c>
      <c r="D17" s="48"/>
      <c r="E17" s="22">
        <v>2</v>
      </c>
      <c r="F17" s="22">
        <v>2</v>
      </c>
      <c r="G17" s="50"/>
      <c r="H17" s="21" t="s">
        <v>264</v>
      </c>
      <c r="I17" s="21" t="s">
        <v>169</v>
      </c>
      <c r="J17" s="21" t="s">
        <v>39</v>
      </c>
      <c r="K17" s="21" t="s">
        <v>213</v>
      </c>
      <c r="L17" s="21" t="s">
        <v>54</v>
      </c>
      <c r="M17" s="21" t="s">
        <v>137</v>
      </c>
      <c r="N17" s="21" t="s">
        <v>171</v>
      </c>
      <c r="O17" s="21" t="s">
        <v>172</v>
      </c>
      <c r="P17" s="21" t="s">
        <v>171</v>
      </c>
      <c r="Q17" s="21" t="s">
        <v>265</v>
      </c>
      <c r="R17" s="21"/>
      <c r="S17" s="21"/>
      <c r="T17" s="24" t="s">
        <v>266</v>
      </c>
      <c r="U17" s="24" t="s">
        <v>267</v>
      </c>
      <c r="V17" s="25">
        <v>0.12295081967213115</v>
      </c>
      <c r="W17" s="26">
        <v>87.704918032786878</v>
      </c>
      <c r="X17" s="27">
        <v>35.081967213114751</v>
      </c>
      <c r="Y17" s="24" t="s">
        <v>268</v>
      </c>
      <c r="Z17" s="24" t="s">
        <v>176</v>
      </c>
      <c r="AA17" s="25">
        <v>6.5573770491803282E-2</v>
      </c>
      <c r="AB17" s="27">
        <v>93.442622950819683</v>
      </c>
      <c r="AC17" s="27">
        <v>9.3442622950819683</v>
      </c>
      <c r="AD17" s="24" t="s">
        <v>269</v>
      </c>
      <c r="AE17" s="24" t="s">
        <v>222</v>
      </c>
      <c r="AF17" s="27">
        <v>17</v>
      </c>
      <c r="AG17" s="1">
        <v>85</v>
      </c>
      <c r="AH17" s="27">
        <v>12.75</v>
      </c>
      <c r="AI17" s="22">
        <v>86.5</v>
      </c>
      <c r="AJ17" s="27">
        <v>12.975</v>
      </c>
      <c r="AK17" s="27">
        <v>87.151229508196707</v>
      </c>
    </row>
    <row r="18" spans="1:37" s="22" customFormat="1" ht="24.95" customHeight="1" x14ac:dyDescent="0.15">
      <c r="A18" s="48"/>
      <c r="B18" s="21" t="s">
        <v>63</v>
      </c>
      <c r="C18" s="21" t="s">
        <v>90</v>
      </c>
      <c r="D18" s="48"/>
      <c r="E18" s="22">
        <v>3</v>
      </c>
      <c r="F18" s="22">
        <v>3</v>
      </c>
      <c r="G18" s="50"/>
      <c r="H18" s="21" t="s">
        <v>270</v>
      </c>
      <c r="I18" s="21" t="s">
        <v>169</v>
      </c>
      <c r="J18" s="21" t="s">
        <v>271</v>
      </c>
      <c r="K18" s="21" t="s">
        <v>272</v>
      </c>
      <c r="L18" s="21" t="s">
        <v>273</v>
      </c>
      <c r="M18" s="21" t="s">
        <v>137</v>
      </c>
      <c r="N18" s="21" t="s">
        <v>171</v>
      </c>
      <c r="O18" s="21" t="s">
        <v>172</v>
      </c>
      <c r="P18" s="21" t="s">
        <v>171</v>
      </c>
      <c r="Q18" s="21" t="s">
        <v>89</v>
      </c>
      <c r="R18" s="21"/>
      <c r="S18" s="21"/>
      <c r="T18" s="24" t="s">
        <v>274</v>
      </c>
      <c r="U18" s="24" t="s">
        <v>100</v>
      </c>
      <c r="V18" s="25">
        <v>5.7692307692307696E-2</v>
      </c>
      <c r="W18" s="26">
        <v>94.230769230769226</v>
      </c>
      <c r="X18" s="27">
        <v>37.692307692307693</v>
      </c>
      <c r="Y18" s="24" t="s">
        <v>275</v>
      </c>
      <c r="Z18" s="24" t="s">
        <v>267</v>
      </c>
      <c r="AA18" s="25">
        <v>0.28846153846153844</v>
      </c>
      <c r="AB18" s="27">
        <v>71.15384615384616</v>
      </c>
      <c r="AC18" s="27">
        <v>7.1153846153846168</v>
      </c>
      <c r="AD18" s="24" t="s">
        <v>276</v>
      </c>
      <c r="AE18" s="24" t="s">
        <v>205</v>
      </c>
      <c r="AF18" s="27">
        <v>18.100000000000001</v>
      </c>
      <c r="AG18" s="1">
        <v>82</v>
      </c>
      <c r="AH18" s="27">
        <v>12.299999999999999</v>
      </c>
      <c r="AI18" s="22">
        <v>76.5</v>
      </c>
      <c r="AJ18" s="27">
        <v>11.475</v>
      </c>
      <c r="AK18" s="27">
        <v>86.682692307692307</v>
      </c>
    </row>
    <row r="19" spans="1:37" s="22" customFormat="1" ht="24.95" customHeight="1" x14ac:dyDescent="0.15">
      <c r="A19" s="48"/>
      <c r="B19" s="21" t="s">
        <v>63</v>
      </c>
      <c r="C19" s="21" t="s">
        <v>90</v>
      </c>
      <c r="D19" s="48"/>
      <c r="E19" s="22">
        <v>4</v>
      </c>
      <c r="F19" s="22">
        <v>4</v>
      </c>
      <c r="G19" s="50"/>
      <c r="H19" s="21" t="s">
        <v>277</v>
      </c>
      <c r="I19" s="21" t="s">
        <v>169</v>
      </c>
      <c r="J19" s="21" t="s">
        <v>45</v>
      </c>
      <c r="K19" s="21" t="s">
        <v>733</v>
      </c>
      <c r="L19" s="21" t="s">
        <v>230</v>
      </c>
      <c r="M19" s="21" t="s">
        <v>137</v>
      </c>
      <c r="N19" s="21" t="s">
        <v>171</v>
      </c>
      <c r="O19" s="21" t="s">
        <v>172</v>
      </c>
      <c r="P19" s="21" t="s">
        <v>83</v>
      </c>
      <c r="Q19" s="21" t="s">
        <v>245</v>
      </c>
      <c r="R19" s="21"/>
      <c r="S19" s="21"/>
      <c r="T19" s="24">
        <v>3.7</v>
      </c>
      <c r="U19" s="24">
        <v>4</v>
      </c>
      <c r="V19" s="25">
        <v>0.14285714285714285</v>
      </c>
      <c r="W19" s="26">
        <v>85.714285714285722</v>
      </c>
      <c r="X19" s="27">
        <v>34.285714285714292</v>
      </c>
      <c r="Y19" s="24">
        <v>88.58</v>
      </c>
      <c r="Z19" s="24">
        <v>6</v>
      </c>
      <c r="AA19" s="25">
        <v>0.21428571428571427</v>
      </c>
      <c r="AB19" s="27">
        <v>78.571428571428569</v>
      </c>
      <c r="AC19" s="27">
        <v>7.8571428571428577</v>
      </c>
      <c r="AD19" s="24">
        <v>28</v>
      </c>
      <c r="AE19" s="24">
        <v>83.5</v>
      </c>
      <c r="AF19" s="27">
        <v>16.7</v>
      </c>
      <c r="AG19" s="1">
        <v>82</v>
      </c>
      <c r="AH19" s="27">
        <v>12.299999999999999</v>
      </c>
      <c r="AI19" s="22">
        <v>86.5</v>
      </c>
      <c r="AJ19" s="27">
        <v>12.975</v>
      </c>
      <c r="AK19" s="27">
        <v>84.117857142857147</v>
      </c>
    </row>
    <row r="20" spans="1:37" s="22" customFormat="1" ht="24.95" customHeight="1" x14ac:dyDescent="0.15">
      <c r="A20" s="48"/>
      <c r="B20" s="21" t="s">
        <v>63</v>
      </c>
      <c r="C20" s="21" t="s">
        <v>90</v>
      </c>
      <c r="D20" s="48"/>
      <c r="E20" s="22">
        <v>5</v>
      </c>
      <c r="F20" s="22">
        <v>5</v>
      </c>
      <c r="G20" s="50"/>
      <c r="H20" s="21" t="s">
        <v>278</v>
      </c>
      <c r="I20" s="21" t="s">
        <v>169</v>
      </c>
      <c r="J20" s="21" t="s">
        <v>34</v>
      </c>
      <c r="K20" s="21" t="s">
        <v>243</v>
      </c>
      <c r="L20" s="21" t="s">
        <v>244</v>
      </c>
      <c r="M20" s="21" t="s">
        <v>217</v>
      </c>
      <c r="N20" s="21" t="s">
        <v>171</v>
      </c>
      <c r="O20" s="21" t="s">
        <v>90</v>
      </c>
      <c r="P20" s="21" t="s">
        <v>171</v>
      </c>
      <c r="Q20" s="21" t="s">
        <v>279</v>
      </c>
      <c r="R20" s="21"/>
      <c r="S20" s="21"/>
      <c r="T20" s="24" t="s">
        <v>280</v>
      </c>
      <c r="U20" s="24" t="s">
        <v>258</v>
      </c>
      <c r="V20" s="25">
        <v>0.16494845360824742</v>
      </c>
      <c r="W20" s="26">
        <v>83.505154639175259</v>
      </c>
      <c r="X20" s="27">
        <v>33.402061855670105</v>
      </c>
      <c r="Y20" s="24" t="s">
        <v>281</v>
      </c>
      <c r="Z20" s="24" t="s">
        <v>282</v>
      </c>
      <c r="AA20" s="25">
        <v>0.20618556701030927</v>
      </c>
      <c r="AB20" s="27">
        <v>79.381443298969074</v>
      </c>
      <c r="AC20" s="27">
        <v>7.9381443298969074</v>
      </c>
      <c r="AD20" s="24" t="s">
        <v>145</v>
      </c>
      <c r="AE20" s="24" t="s">
        <v>283</v>
      </c>
      <c r="AF20" s="27">
        <v>17.600000000000001</v>
      </c>
      <c r="AG20" s="1">
        <v>80</v>
      </c>
      <c r="AH20" s="27">
        <v>12</v>
      </c>
      <c r="AI20" s="22">
        <v>86.5</v>
      </c>
      <c r="AJ20" s="27">
        <v>12.975</v>
      </c>
      <c r="AK20" s="27">
        <v>83.915206185567001</v>
      </c>
    </row>
    <row r="21" spans="1:37" s="22" customFormat="1" ht="24.95" customHeight="1" x14ac:dyDescent="0.15">
      <c r="A21" s="49"/>
      <c r="B21" s="21" t="s">
        <v>63</v>
      </c>
      <c r="C21" s="21" t="s">
        <v>90</v>
      </c>
      <c r="D21" s="48"/>
      <c r="E21" s="22">
        <v>6</v>
      </c>
      <c r="F21" s="22">
        <v>6</v>
      </c>
      <c r="G21" s="50"/>
      <c r="H21" s="21" t="s">
        <v>284</v>
      </c>
      <c r="I21" s="21" t="s">
        <v>169</v>
      </c>
      <c r="J21" s="21" t="s">
        <v>285</v>
      </c>
      <c r="K21" s="21" t="s">
        <v>220</v>
      </c>
      <c r="L21" s="21" t="s">
        <v>286</v>
      </c>
      <c r="M21" s="21" t="s">
        <v>287</v>
      </c>
      <c r="N21" s="21" t="s">
        <v>171</v>
      </c>
      <c r="O21" s="21" t="s">
        <v>172</v>
      </c>
      <c r="P21" s="21" t="s">
        <v>171</v>
      </c>
      <c r="Q21" s="21" t="s">
        <v>245</v>
      </c>
      <c r="R21" s="21"/>
      <c r="S21" s="21"/>
      <c r="T21" s="24" t="s">
        <v>288</v>
      </c>
      <c r="U21" s="24" t="s">
        <v>218</v>
      </c>
      <c r="V21" s="25">
        <v>0.15873015873015872</v>
      </c>
      <c r="W21" s="26">
        <v>84.126984126984127</v>
      </c>
      <c r="X21" s="27">
        <v>33.650793650793652</v>
      </c>
      <c r="Y21" s="24" t="s">
        <v>289</v>
      </c>
      <c r="Z21" s="24" t="s">
        <v>184</v>
      </c>
      <c r="AA21" s="25">
        <v>9.5238095238095233E-2</v>
      </c>
      <c r="AB21" s="27">
        <v>90.476190476190482</v>
      </c>
      <c r="AC21" s="27">
        <v>9.0476190476190492</v>
      </c>
      <c r="AD21" s="24" t="s">
        <v>179</v>
      </c>
      <c r="AE21" s="24" t="s">
        <v>290</v>
      </c>
      <c r="AF21" s="27">
        <v>16.8</v>
      </c>
      <c r="AG21" s="1">
        <v>60.5</v>
      </c>
      <c r="AH21" s="27">
        <v>9.0749999999999993</v>
      </c>
      <c r="AI21" s="22">
        <v>79</v>
      </c>
      <c r="AJ21" s="27">
        <v>11.85</v>
      </c>
      <c r="AK21" s="27">
        <v>80.423412698412704</v>
      </c>
    </row>
    <row r="22" spans="1:37" ht="24.95" customHeight="1" x14ac:dyDescent="0.15">
      <c r="A22" s="52">
        <v>0.38541666666666669</v>
      </c>
      <c r="B22" s="21" t="s">
        <v>63</v>
      </c>
      <c r="C22" s="21" t="s">
        <v>70</v>
      </c>
      <c r="D22" s="47">
        <v>2</v>
      </c>
      <c r="E22" s="22">
        <v>1</v>
      </c>
      <c r="F22" s="22">
        <v>1</v>
      </c>
      <c r="G22" s="44">
        <v>3</v>
      </c>
      <c r="H22" s="21" t="s">
        <v>310</v>
      </c>
      <c r="I22" s="21" t="s">
        <v>169</v>
      </c>
      <c r="J22" s="21" t="s">
        <v>311</v>
      </c>
      <c r="K22" s="21" t="s">
        <v>249</v>
      </c>
      <c r="L22" s="21" t="s">
        <v>312</v>
      </c>
      <c r="M22" s="21" t="s">
        <v>207</v>
      </c>
      <c r="N22" s="21" t="s">
        <v>171</v>
      </c>
      <c r="O22" s="21" t="s">
        <v>313</v>
      </c>
      <c r="P22" s="21" t="s">
        <v>314</v>
      </c>
      <c r="Q22" s="21" t="s">
        <v>172</v>
      </c>
      <c r="R22" s="21"/>
      <c r="S22" s="21"/>
      <c r="T22" s="24" t="s">
        <v>315</v>
      </c>
      <c r="U22" s="24">
        <v>2</v>
      </c>
      <c r="V22" s="25">
        <v>2.2988505747126436E-2</v>
      </c>
      <c r="W22" s="26">
        <v>97.701149425287355</v>
      </c>
      <c r="X22" s="27">
        <v>39.080459770114942</v>
      </c>
      <c r="Y22" s="24" t="s">
        <v>316</v>
      </c>
      <c r="Z22" s="24" t="s">
        <v>184</v>
      </c>
      <c r="AA22" s="25">
        <v>6.8965517241379309E-2</v>
      </c>
      <c r="AB22" s="27">
        <v>93.103448275862064</v>
      </c>
      <c r="AC22" s="27">
        <v>9.3103448275862064</v>
      </c>
      <c r="AD22" s="24">
        <v>87</v>
      </c>
      <c r="AE22" s="24">
        <v>92.5</v>
      </c>
      <c r="AF22" s="27">
        <v>18.5</v>
      </c>
      <c r="AG22" s="1">
        <v>82</v>
      </c>
      <c r="AH22" s="27">
        <f>AG22*0.15</f>
        <v>12.299999999999999</v>
      </c>
      <c r="AI22" s="22">
        <v>87.5</v>
      </c>
      <c r="AJ22" s="27">
        <f>AI22*0.15</f>
        <v>13.125</v>
      </c>
      <c r="AK22" s="27">
        <f>X22+AC22+AF22+AH22+AJ22</f>
        <v>92.315804597701145</v>
      </c>
    </row>
    <row r="23" spans="1:37" ht="24.95" customHeight="1" x14ac:dyDescent="0.15">
      <c r="A23" s="48"/>
      <c r="B23" s="21" t="s">
        <v>63</v>
      </c>
      <c r="C23" s="21" t="s">
        <v>70</v>
      </c>
      <c r="D23" s="48"/>
      <c r="E23" s="22">
        <v>2</v>
      </c>
      <c r="F23" s="22">
        <v>2</v>
      </c>
      <c r="G23" s="45"/>
      <c r="H23" s="21" t="s">
        <v>317</v>
      </c>
      <c r="I23" s="21" t="s">
        <v>318</v>
      </c>
      <c r="J23" s="21" t="s">
        <v>319</v>
      </c>
      <c r="K23" s="21" t="s">
        <v>320</v>
      </c>
      <c r="L23" s="21" t="s">
        <v>321</v>
      </c>
      <c r="M23" s="21" t="s">
        <v>137</v>
      </c>
      <c r="N23" s="21" t="s">
        <v>314</v>
      </c>
      <c r="O23" s="21" t="s">
        <v>322</v>
      </c>
      <c r="P23" s="21" t="s">
        <v>83</v>
      </c>
      <c r="Q23" s="21" t="s">
        <v>323</v>
      </c>
      <c r="R23" s="21"/>
      <c r="S23" s="21"/>
      <c r="T23" s="24" t="s">
        <v>324</v>
      </c>
      <c r="U23" s="24" t="s">
        <v>325</v>
      </c>
      <c r="V23" s="25">
        <v>5.1724137931034482E-2</v>
      </c>
      <c r="W23" s="26">
        <v>94.827586206896555</v>
      </c>
      <c r="X23" s="27">
        <v>37.931034482758626</v>
      </c>
      <c r="Y23" s="24" t="s">
        <v>326</v>
      </c>
      <c r="Z23" s="24" t="s">
        <v>327</v>
      </c>
      <c r="AA23" s="25">
        <v>1.7241379310344827E-2</v>
      </c>
      <c r="AB23" s="27">
        <v>98.275862068965509</v>
      </c>
      <c r="AC23" s="27">
        <v>9.8275862068965516</v>
      </c>
      <c r="AD23" s="24" t="s">
        <v>328</v>
      </c>
      <c r="AE23" s="24" t="s">
        <v>329</v>
      </c>
      <c r="AF23" s="27">
        <v>17.7</v>
      </c>
      <c r="AG23" s="1">
        <v>91</v>
      </c>
      <c r="AH23" s="27">
        <f>AG23*0.15</f>
        <v>13.65</v>
      </c>
      <c r="AI23" s="22">
        <v>81.5</v>
      </c>
      <c r="AJ23" s="27">
        <f>AI23*0.15</f>
        <v>12.225</v>
      </c>
      <c r="AK23" s="27">
        <f>X23+AC23+AF23+AH23+AJ23</f>
        <v>91.333620689655177</v>
      </c>
    </row>
    <row r="24" spans="1:37" ht="24.95" customHeight="1" x14ac:dyDescent="0.15">
      <c r="A24" s="48"/>
      <c r="B24" s="21" t="s">
        <v>63</v>
      </c>
      <c r="C24" s="21" t="s">
        <v>70</v>
      </c>
      <c r="D24" s="49"/>
      <c r="E24" s="22">
        <v>3</v>
      </c>
      <c r="F24" s="22">
        <v>3</v>
      </c>
      <c r="G24" s="46"/>
      <c r="H24" s="21" t="s">
        <v>330</v>
      </c>
      <c r="I24" s="21" t="s">
        <v>169</v>
      </c>
      <c r="J24" s="21" t="s">
        <v>331</v>
      </c>
      <c r="K24" s="21" t="s">
        <v>332</v>
      </c>
      <c r="L24" s="21" t="s">
        <v>333</v>
      </c>
      <c r="M24" s="21" t="s">
        <v>287</v>
      </c>
      <c r="N24" s="21" t="s">
        <v>171</v>
      </c>
      <c r="O24" s="21" t="s">
        <v>70</v>
      </c>
      <c r="P24" s="21" t="s">
        <v>171</v>
      </c>
      <c r="Q24" s="21" t="s">
        <v>279</v>
      </c>
      <c r="R24" s="21"/>
      <c r="S24" s="21"/>
      <c r="T24" s="24">
        <v>3.61</v>
      </c>
      <c r="U24" s="24">
        <v>2</v>
      </c>
      <c r="V24" s="25">
        <v>3.0769230769230771E-2</v>
      </c>
      <c r="W24" s="26">
        <v>96.92307692307692</v>
      </c>
      <c r="X24" s="27">
        <v>38.769230769230774</v>
      </c>
      <c r="Y24" s="24">
        <v>94.903999999999996</v>
      </c>
      <c r="Z24" s="24">
        <v>1</v>
      </c>
      <c r="AA24" s="25">
        <v>1.5384615384615385E-2</v>
      </c>
      <c r="AB24" s="27">
        <v>98.461538461538467</v>
      </c>
      <c r="AC24" s="27">
        <v>9.8461538461538467</v>
      </c>
      <c r="AD24" s="24">
        <v>65</v>
      </c>
      <c r="AE24" s="24">
        <v>86</v>
      </c>
      <c r="AF24" s="27">
        <v>17.2</v>
      </c>
      <c r="AG24" s="1">
        <v>78</v>
      </c>
      <c r="AH24" s="27">
        <f>AG24*0.15</f>
        <v>11.7</v>
      </c>
      <c r="AI24" s="22">
        <v>92</v>
      </c>
      <c r="AJ24" s="27">
        <f>AI24*0.15</f>
        <v>13.799999999999999</v>
      </c>
      <c r="AK24" s="27">
        <f>X24+AC24+AF24+AH24+AJ24</f>
        <v>91.315384615384616</v>
      </c>
    </row>
    <row r="25" spans="1:37" ht="24.95" customHeight="1" x14ac:dyDescent="0.15">
      <c r="A25" s="48"/>
      <c r="B25" s="21" t="s">
        <v>63</v>
      </c>
      <c r="C25" s="21" t="s">
        <v>88</v>
      </c>
      <c r="D25" s="47">
        <v>3</v>
      </c>
      <c r="E25" s="22">
        <v>4</v>
      </c>
      <c r="F25" s="22">
        <v>1</v>
      </c>
      <c r="G25" s="44">
        <v>4</v>
      </c>
      <c r="H25" s="21" t="s">
        <v>374</v>
      </c>
      <c r="I25" s="21" t="s">
        <v>169</v>
      </c>
      <c r="J25" s="21" t="s">
        <v>375</v>
      </c>
      <c r="K25" s="21" t="s">
        <v>250</v>
      </c>
      <c r="L25" s="21" t="s">
        <v>376</v>
      </c>
      <c r="M25" s="21" t="s">
        <v>358</v>
      </c>
      <c r="N25" s="21" t="s">
        <v>377</v>
      </c>
      <c r="O25" s="21" t="s">
        <v>279</v>
      </c>
      <c r="P25" s="21" t="s">
        <v>314</v>
      </c>
      <c r="Q25" s="21" t="s">
        <v>172</v>
      </c>
      <c r="R25" s="21"/>
      <c r="S25" s="21"/>
      <c r="T25" s="24" t="s">
        <v>378</v>
      </c>
      <c r="U25" s="24" t="s">
        <v>379</v>
      </c>
      <c r="V25" s="25">
        <v>5.7471264367816091E-2</v>
      </c>
      <c r="W25" s="26">
        <v>94.252873563218387</v>
      </c>
      <c r="X25" s="27">
        <v>37.701149425287355</v>
      </c>
      <c r="Y25" s="24" t="s">
        <v>380</v>
      </c>
      <c r="Z25" s="24" t="s">
        <v>381</v>
      </c>
      <c r="AA25" s="25">
        <v>0.16091954022988506</v>
      </c>
      <c r="AB25" s="27">
        <v>83.908045977011497</v>
      </c>
      <c r="AC25" s="27">
        <v>8.3908045977011501</v>
      </c>
      <c r="AD25" s="24" t="s">
        <v>300</v>
      </c>
      <c r="AE25" s="24" t="s">
        <v>382</v>
      </c>
      <c r="AF25" s="27">
        <v>18.3</v>
      </c>
      <c r="AG25" s="1">
        <v>83</v>
      </c>
      <c r="AH25" s="27">
        <f t="shared" ref="AH25:AH61" si="6">AG25*0.15</f>
        <v>12.45</v>
      </c>
      <c r="AI25" s="22">
        <v>91.5</v>
      </c>
      <c r="AJ25" s="27">
        <f t="shared" ref="AJ25:AJ61" si="7">AI25*0.15</f>
        <v>13.725</v>
      </c>
      <c r="AK25" s="27">
        <f t="shared" ref="AK25:AK61" si="8">X25+AC25+AF25+AH25+AJ25</f>
        <v>90.566954022988497</v>
      </c>
    </row>
    <row r="26" spans="1:37" ht="24.95" customHeight="1" x14ac:dyDescent="0.15">
      <c r="A26" s="48"/>
      <c r="B26" s="21" t="s">
        <v>63</v>
      </c>
      <c r="C26" s="21" t="s">
        <v>88</v>
      </c>
      <c r="D26" s="48"/>
      <c r="E26" s="22">
        <v>5</v>
      </c>
      <c r="F26" s="22">
        <v>2</v>
      </c>
      <c r="G26" s="45"/>
      <c r="H26" s="21" t="s">
        <v>383</v>
      </c>
      <c r="I26" s="21" t="s">
        <v>169</v>
      </c>
      <c r="J26" s="21" t="s">
        <v>384</v>
      </c>
      <c r="K26" s="21" t="s">
        <v>385</v>
      </c>
      <c r="L26" s="21" t="s">
        <v>386</v>
      </c>
      <c r="M26" s="21" t="s">
        <v>358</v>
      </c>
      <c r="N26" s="21" t="s">
        <v>171</v>
      </c>
      <c r="O26" s="21" t="s">
        <v>342</v>
      </c>
      <c r="P26" s="21" t="s">
        <v>171</v>
      </c>
      <c r="Q26" s="21" t="s">
        <v>172</v>
      </c>
      <c r="R26" s="21"/>
      <c r="S26" s="21"/>
      <c r="T26" s="24" t="s">
        <v>387</v>
      </c>
      <c r="U26" s="24" t="s">
        <v>309</v>
      </c>
      <c r="V26" s="25">
        <v>5.9701492537313432E-2</v>
      </c>
      <c r="W26" s="26">
        <v>94.029850746268664</v>
      </c>
      <c r="X26" s="27">
        <v>37.61194029850747</v>
      </c>
      <c r="Y26" s="24" t="s">
        <v>388</v>
      </c>
      <c r="Z26" s="24" t="s">
        <v>344</v>
      </c>
      <c r="AA26" s="25">
        <v>4.4776119402985072E-2</v>
      </c>
      <c r="AB26" s="27">
        <v>95.522388059701484</v>
      </c>
      <c r="AC26" s="27">
        <v>9.5522388059701484</v>
      </c>
      <c r="AD26" s="24" t="s">
        <v>389</v>
      </c>
      <c r="AE26" s="24" t="s">
        <v>390</v>
      </c>
      <c r="AF26" s="27">
        <v>18.5</v>
      </c>
      <c r="AG26" s="1">
        <v>87</v>
      </c>
      <c r="AH26" s="27">
        <f t="shared" si="6"/>
        <v>13.049999999999999</v>
      </c>
      <c r="AI26" s="22">
        <v>78</v>
      </c>
      <c r="AJ26" s="27">
        <f t="shared" si="7"/>
        <v>11.7</v>
      </c>
      <c r="AK26" s="27">
        <f t="shared" si="8"/>
        <v>90.414179104477626</v>
      </c>
    </row>
    <row r="27" spans="1:37" ht="24.95" customHeight="1" x14ac:dyDescent="0.15">
      <c r="A27" s="48"/>
      <c r="B27" s="21" t="s">
        <v>63</v>
      </c>
      <c r="C27" s="21" t="s">
        <v>88</v>
      </c>
      <c r="D27" s="48"/>
      <c r="E27" s="22">
        <v>6</v>
      </c>
      <c r="F27" s="22">
        <v>3</v>
      </c>
      <c r="G27" s="45"/>
      <c r="H27" s="21" t="s">
        <v>391</v>
      </c>
      <c r="I27" s="21" t="s">
        <v>169</v>
      </c>
      <c r="J27" s="21" t="s">
        <v>392</v>
      </c>
      <c r="K27" s="21" t="s">
        <v>189</v>
      </c>
      <c r="L27" s="21" t="s">
        <v>236</v>
      </c>
      <c r="M27" s="21" t="s">
        <v>190</v>
      </c>
      <c r="N27" s="21" t="s">
        <v>171</v>
      </c>
      <c r="O27" s="21" t="s">
        <v>279</v>
      </c>
      <c r="P27" s="21" t="s">
        <v>171</v>
      </c>
      <c r="Q27" s="21" t="s">
        <v>393</v>
      </c>
      <c r="R27" s="21"/>
      <c r="S27" s="21"/>
      <c r="T27" s="24" t="s">
        <v>394</v>
      </c>
      <c r="U27" s="24" t="s">
        <v>309</v>
      </c>
      <c r="V27" s="25">
        <v>7.0175438596491224E-2</v>
      </c>
      <c r="W27" s="26">
        <v>92.982456140350877</v>
      </c>
      <c r="X27" s="27">
        <v>37.192982456140349</v>
      </c>
      <c r="Y27" s="24" t="s">
        <v>395</v>
      </c>
      <c r="Z27" s="24" t="s">
        <v>109</v>
      </c>
      <c r="AA27" s="25">
        <v>8.771929824561403E-2</v>
      </c>
      <c r="AB27" s="27">
        <v>91.228070175438589</v>
      </c>
      <c r="AC27" s="27">
        <v>9.1228070175438596</v>
      </c>
      <c r="AD27" s="24" t="s">
        <v>345</v>
      </c>
      <c r="AE27" s="24" t="s">
        <v>396</v>
      </c>
      <c r="AF27" s="27">
        <v>18.100000000000001</v>
      </c>
      <c r="AG27" s="1">
        <v>83</v>
      </c>
      <c r="AH27" s="27">
        <f t="shared" si="6"/>
        <v>12.45</v>
      </c>
      <c r="AI27" s="22">
        <v>84.5</v>
      </c>
      <c r="AJ27" s="27">
        <f t="shared" si="7"/>
        <v>12.674999999999999</v>
      </c>
      <c r="AK27" s="27">
        <f t="shared" si="8"/>
        <v>89.540789473684214</v>
      </c>
    </row>
    <row r="28" spans="1:37" ht="24.95" customHeight="1" x14ac:dyDescent="0.15">
      <c r="A28" s="49"/>
      <c r="B28" s="21" t="s">
        <v>63</v>
      </c>
      <c r="C28" s="21" t="s">
        <v>88</v>
      </c>
      <c r="D28" s="49"/>
      <c r="E28" s="22">
        <v>7</v>
      </c>
      <c r="F28" s="22">
        <v>4</v>
      </c>
      <c r="G28" s="46"/>
      <c r="H28" s="21" t="s">
        <v>402</v>
      </c>
      <c r="I28" s="21" t="s">
        <v>318</v>
      </c>
      <c r="J28" s="21" t="s">
        <v>403</v>
      </c>
      <c r="K28" s="21" t="s">
        <v>404</v>
      </c>
      <c r="L28" s="21" t="s">
        <v>405</v>
      </c>
      <c r="M28" s="21" t="s">
        <v>207</v>
      </c>
      <c r="N28" s="21" t="s">
        <v>314</v>
      </c>
      <c r="O28" s="21" t="s">
        <v>279</v>
      </c>
      <c r="P28" s="21" t="s">
        <v>171</v>
      </c>
      <c r="Q28" s="21" t="s">
        <v>208</v>
      </c>
      <c r="R28" s="21"/>
      <c r="S28" s="21"/>
      <c r="T28" s="24" t="s">
        <v>406</v>
      </c>
      <c r="U28" s="24" t="s">
        <v>183</v>
      </c>
      <c r="V28" s="25">
        <v>3.8461538461538464E-2</v>
      </c>
      <c r="W28" s="26">
        <v>96.15384615384616</v>
      </c>
      <c r="X28" s="27">
        <v>38.461538461538467</v>
      </c>
      <c r="Y28" s="24" t="s">
        <v>407</v>
      </c>
      <c r="Z28" s="24" t="s">
        <v>307</v>
      </c>
      <c r="AA28" s="25">
        <v>0.21153846153846154</v>
      </c>
      <c r="AB28" s="27">
        <v>78.84615384615384</v>
      </c>
      <c r="AC28" s="27">
        <v>7.8846153846153841</v>
      </c>
      <c r="AD28" s="24" t="s">
        <v>276</v>
      </c>
      <c r="AE28" s="24" t="s">
        <v>408</v>
      </c>
      <c r="AF28" s="27">
        <v>18.5</v>
      </c>
      <c r="AG28" s="1">
        <v>79</v>
      </c>
      <c r="AH28" s="27">
        <f t="shared" si="6"/>
        <v>11.85</v>
      </c>
      <c r="AI28" s="22">
        <v>81.5</v>
      </c>
      <c r="AJ28" s="27">
        <f t="shared" si="7"/>
        <v>12.225</v>
      </c>
      <c r="AK28" s="27">
        <f t="shared" si="8"/>
        <v>88.921153846153842</v>
      </c>
    </row>
    <row r="29" spans="1:37" s="22" customFormat="1" ht="24.95" customHeight="1" x14ac:dyDescent="0.15">
      <c r="A29" s="52">
        <v>0.39583333333333331</v>
      </c>
      <c r="B29" s="21" t="s">
        <v>63</v>
      </c>
      <c r="C29" s="21" t="s">
        <v>73</v>
      </c>
      <c r="D29" s="47">
        <v>2</v>
      </c>
      <c r="E29" s="22">
        <v>1</v>
      </c>
      <c r="F29" s="22">
        <v>1</v>
      </c>
      <c r="G29" s="44">
        <v>3</v>
      </c>
      <c r="H29" s="21" t="s">
        <v>426</v>
      </c>
      <c r="I29" s="21" t="s">
        <v>169</v>
      </c>
      <c r="J29" s="21" t="s">
        <v>427</v>
      </c>
      <c r="K29" s="21" t="s">
        <v>428</v>
      </c>
      <c r="L29" s="21" t="s">
        <v>429</v>
      </c>
      <c r="M29" s="21" t="s">
        <v>217</v>
      </c>
      <c r="N29" s="21" t="s">
        <v>171</v>
      </c>
      <c r="O29" s="21" t="s">
        <v>265</v>
      </c>
      <c r="P29" s="21" t="s">
        <v>171</v>
      </c>
      <c r="Q29" s="21" t="s">
        <v>430</v>
      </c>
      <c r="R29" s="21"/>
      <c r="S29" s="21"/>
      <c r="T29" s="24" t="s">
        <v>431</v>
      </c>
      <c r="U29" s="24" t="s">
        <v>159</v>
      </c>
      <c r="V29" s="25">
        <v>5.8333333333333334E-2</v>
      </c>
      <c r="W29" s="26">
        <v>94.166666666666671</v>
      </c>
      <c r="X29" s="27">
        <v>37.666666666666671</v>
      </c>
      <c r="Y29" s="24" t="s">
        <v>432</v>
      </c>
      <c r="Z29" s="24" t="s">
        <v>178</v>
      </c>
      <c r="AA29" s="25">
        <v>8.3333333333333332E-3</v>
      </c>
      <c r="AB29" s="27">
        <v>99.166666666666671</v>
      </c>
      <c r="AC29" s="27">
        <v>9.9166666666666679</v>
      </c>
      <c r="AD29" s="24" t="s">
        <v>433</v>
      </c>
      <c r="AE29" s="24" t="s">
        <v>301</v>
      </c>
      <c r="AF29" s="27">
        <v>18.7</v>
      </c>
      <c r="AG29" s="1">
        <v>85</v>
      </c>
      <c r="AH29" s="27">
        <f t="shared" si="6"/>
        <v>12.75</v>
      </c>
      <c r="AI29" s="22">
        <v>89</v>
      </c>
      <c r="AJ29" s="27">
        <f t="shared" si="7"/>
        <v>13.35</v>
      </c>
      <c r="AK29" s="27">
        <f t="shared" si="8"/>
        <v>92.38333333333334</v>
      </c>
    </row>
    <row r="30" spans="1:37" s="22" customFormat="1" ht="24.95" customHeight="1" x14ac:dyDescent="0.15">
      <c r="A30" s="48"/>
      <c r="B30" s="21" t="s">
        <v>63</v>
      </c>
      <c r="C30" s="21" t="s">
        <v>73</v>
      </c>
      <c r="D30" s="48"/>
      <c r="E30" s="22">
        <v>2</v>
      </c>
      <c r="F30" s="22">
        <v>2</v>
      </c>
      <c r="G30" s="45"/>
      <c r="H30" s="21" t="s">
        <v>434</v>
      </c>
      <c r="I30" s="21" t="s">
        <v>169</v>
      </c>
      <c r="J30" s="21" t="s">
        <v>435</v>
      </c>
      <c r="K30" s="21" t="s">
        <v>250</v>
      </c>
      <c r="L30" s="21" t="s">
        <v>244</v>
      </c>
      <c r="M30" s="21" t="s">
        <v>207</v>
      </c>
      <c r="N30" s="21" t="s">
        <v>171</v>
      </c>
      <c r="O30" s="21" t="s">
        <v>265</v>
      </c>
      <c r="P30" s="21" t="s">
        <v>171</v>
      </c>
      <c r="Q30" s="21" t="s">
        <v>279</v>
      </c>
      <c r="R30" s="21"/>
      <c r="S30" s="21"/>
      <c r="T30" s="24" t="s">
        <v>436</v>
      </c>
      <c r="U30" s="24">
        <v>4</v>
      </c>
      <c r="V30" s="25">
        <v>4.5977011494252873E-2</v>
      </c>
      <c r="W30" s="26">
        <v>95.402298850574724</v>
      </c>
      <c r="X30" s="27">
        <v>38.160919540229891</v>
      </c>
      <c r="Y30" s="24" t="s">
        <v>437</v>
      </c>
      <c r="Z30" s="24">
        <v>1</v>
      </c>
      <c r="AA30" s="25">
        <v>1.1494252873563218E-2</v>
      </c>
      <c r="AB30" s="27">
        <v>98.850574712643677</v>
      </c>
      <c r="AC30" s="27">
        <v>9.8850574712643677</v>
      </c>
      <c r="AD30" s="24" t="s">
        <v>300</v>
      </c>
      <c r="AE30" s="24" t="s">
        <v>301</v>
      </c>
      <c r="AF30" s="27">
        <v>18.7</v>
      </c>
      <c r="AG30" s="1">
        <v>82</v>
      </c>
      <c r="AH30" s="27">
        <f t="shared" si="6"/>
        <v>12.299999999999999</v>
      </c>
      <c r="AI30" s="22">
        <v>88.5</v>
      </c>
      <c r="AJ30" s="27">
        <f t="shared" si="7"/>
        <v>13.275</v>
      </c>
      <c r="AK30" s="27">
        <f t="shared" si="8"/>
        <v>92.320977011494264</v>
      </c>
    </row>
    <row r="31" spans="1:37" s="22" customFormat="1" ht="24.95" customHeight="1" x14ac:dyDescent="0.15">
      <c r="A31" s="48"/>
      <c r="B31" s="21" t="s">
        <v>63</v>
      </c>
      <c r="C31" s="21" t="s">
        <v>73</v>
      </c>
      <c r="D31" s="49"/>
      <c r="E31" s="22">
        <v>3</v>
      </c>
      <c r="F31" s="22">
        <v>3</v>
      </c>
      <c r="G31" s="46"/>
      <c r="H31" s="21" t="s">
        <v>438</v>
      </c>
      <c r="I31" s="21" t="s">
        <v>169</v>
      </c>
      <c r="J31" s="21" t="s">
        <v>439</v>
      </c>
      <c r="K31" s="21" t="s">
        <v>189</v>
      </c>
      <c r="L31" s="21" t="s">
        <v>440</v>
      </c>
      <c r="M31" s="21" t="s">
        <v>190</v>
      </c>
      <c r="N31" s="21" t="s">
        <v>171</v>
      </c>
      <c r="O31" s="21" t="s">
        <v>265</v>
      </c>
      <c r="P31" s="21" t="s">
        <v>171</v>
      </c>
      <c r="Q31" s="21" t="s">
        <v>441</v>
      </c>
      <c r="R31" s="21"/>
      <c r="S31" s="21"/>
      <c r="T31" s="24">
        <v>3.88</v>
      </c>
      <c r="U31" s="24">
        <v>3</v>
      </c>
      <c r="V31" s="25">
        <v>7.1428571428571425E-2</v>
      </c>
      <c r="W31" s="26">
        <v>92.857142857142861</v>
      </c>
      <c r="X31" s="27">
        <v>37.142857142857146</v>
      </c>
      <c r="Y31" s="24">
        <v>109.66</v>
      </c>
      <c r="Z31" s="24">
        <v>4</v>
      </c>
      <c r="AA31" s="25">
        <v>9.5238095238095233E-2</v>
      </c>
      <c r="AB31" s="27">
        <v>90.476190476190482</v>
      </c>
      <c r="AC31" s="27">
        <v>9.0476190476190492</v>
      </c>
      <c r="AD31" s="24">
        <v>42</v>
      </c>
      <c r="AE31" s="24">
        <v>84</v>
      </c>
      <c r="AF31" s="27">
        <v>16.8</v>
      </c>
      <c r="AG31" s="1">
        <v>85</v>
      </c>
      <c r="AH31" s="27">
        <f t="shared" si="6"/>
        <v>12.75</v>
      </c>
      <c r="AI31" s="22">
        <v>86</v>
      </c>
      <c r="AJ31" s="27">
        <f t="shared" si="7"/>
        <v>12.9</v>
      </c>
      <c r="AK31" s="27">
        <f t="shared" si="8"/>
        <v>88.640476190476207</v>
      </c>
    </row>
    <row r="32" spans="1:37" ht="24.95" customHeight="1" x14ac:dyDescent="0.15">
      <c r="A32" s="48"/>
      <c r="B32" s="21" t="s">
        <v>63</v>
      </c>
      <c r="C32" s="21" t="s">
        <v>96</v>
      </c>
      <c r="D32" s="47">
        <v>2</v>
      </c>
      <c r="E32" s="22">
        <v>4</v>
      </c>
      <c r="F32" s="22">
        <v>1</v>
      </c>
      <c r="G32" s="44">
        <v>2</v>
      </c>
      <c r="H32" s="21" t="s">
        <v>451</v>
      </c>
      <c r="I32" s="23" t="s">
        <v>147</v>
      </c>
      <c r="J32" s="21" t="s">
        <v>452</v>
      </c>
      <c r="K32" s="21" t="s">
        <v>428</v>
      </c>
      <c r="L32" s="21" t="s">
        <v>429</v>
      </c>
      <c r="M32" s="21" t="s">
        <v>453</v>
      </c>
      <c r="N32" s="21" t="s">
        <v>171</v>
      </c>
      <c r="O32" s="21" t="s">
        <v>430</v>
      </c>
      <c r="P32" s="21"/>
      <c r="Q32" s="21" t="s">
        <v>141</v>
      </c>
      <c r="R32" s="21"/>
      <c r="S32" s="21"/>
      <c r="T32" s="24">
        <v>3.53</v>
      </c>
      <c r="U32" s="24">
        <v>27</v>
      </c>
      <c r="V32" s="25">
        <v>0.22500000000000001</v>
      </c>
      <c r="W32" s="26">
        <v>77.5</v>
      </c>
      <c r="X32" s="27">
        <v>31</v>
      </c>
      <c r="Y32" s="24">
        <v>116.78</v>
      </c>
      <c r="Z32" s="24">
        <v>9</v>
      </c>
      <c r="AA32" s="25">
        <v>7.4999999999999997E-2</v>
      </c>
      <c r="AB32" s="27">
        <v>92.5</v>
      </c>
      <c r="AC32" s="27">
        <v>9.25</v>
      </c>
      <c r="AD32" s="24">
        <v>120</v>
      </c>
      <c r="AE32" s="24">
        <v>81</v>
      </c>
      <c r="AF32" s="27">
        <v>16.2</v>
      </c>
      <c r="AG32" s="1">
        <v>84</v>
      </c>
      <c r="AH32" s="27">
        <f t="shared" si="6"/>
        <v>12.6</v>
      </c>
      <c r="AI32" s="22">
        <v>86</v>
      </c>
      <c r="AJ32" s="27">
        <f t="shared" si="7"/>
        <v>12.9</v>
      </c>
      <c r="AK32" s="27">
        <f t="shared" si="8"/>
        <v>81.95</v>
      </c>
    </row>
    <row r="33" spans="1:38" ht="24.95" customHeight="1" x14ac:dyDescent="0.15">
      <c r="A33" s="48"/>
      <c r="B33" s="21" t="s">
        <v>63</v>
      </c>
      <c r="C33" s="21" t="s">
        <v>96</v>
      </c>
      <c r="D33" s="49"/>
      <c r="E33" s="22">
        <v>5</v>
      </c>
      <c r="F33" s="22">
        <v>2</v>
      </c>
      <c r="G33" s="46"/>
      <c r="H33" s="21" t="s">
        <v>454</v>
      </c>
      <c r="I33" s="21" t="s">
        <v>169</v>
      </c>
      <c r="J33" s="21" t="s">
        <v>455</v>
      </c>
      <c r="K33" s="21" t="s">
        <v>428</v>
      </c>
      <c r="L33" s="21" t="s">
        <v>357</v>
      </c>
      <c r="M33" s="21" t="s">
        <v>217</v>
      </c>
      <c r="N33" s="21" t="s">
        <v>171</v>
      </c>
      <c r="O33" s="21" t="s">
        <v>456</v>
      </c>
      <c r="P33" s="21" t="s">
        <v>171</v>
      </c>
      <c r="Q33" s="21" t="s">
        <v>457</v>
      </c>
      <c r="R33" s="21"/>
      <c r="S33" s="21"/>
      <c r="T33" s="24" t="s">
        <v>458</v>
      </c>
      <c r="U33" s="24" t="s">
        <v>459</v>
      </c>
      <c r="V33" s="25">
        <v>0.23728813559322035</v>
      </c>
      <c r="W33" s="26">
        <v>76.271186440677965</v>
      </c>
      <c r="X33" s="27">
        <v>30.508474576271187</v>
      </c>
      <c r="Y33" s="24" t="s">
        <v>460</v>
      </c>
      <c r="Z33" s="24" t="s">
        <v>218</v>
      </c>
      <c r="AA33" s="25">
        <v>8.4745762711864403E-2</v>
      </c>
      <c r="AB33" s="27">
        <v>91.525423728813564</v>
      </c>
      <c r="AC33" s="27">
        <v>9.1525423728813564</v>
      </c>
      <c r="AD33" s="24" t="s">
        <v>442</v>
      </c>
      <c r="AE33" s="24" t="s">
        <v>461</v>
      </c>
      <c r="AF33" s="27">
        <v>16.600000000000001</v>
      </c>
      <c r="AG33" s="1">
        <v>79</v>
      </c>
      <c r="AH33" s="27">
        <f t="shared" si="6"/>
        <v>11.85</v>
      </c>
      <c r="AI33" s="22">
        <v>82.5</v>
      </c>
      <c r="AJ33" s="27">
        <f t="shared" si="7"/>
        <v>12.375</v>
      </c>
      <c r="AK33" s="27">
        <f t="shared" si="8"/>
        <v>80.486016949152543</v>
      </c>
    </row>
    <row r="34" spans="1:38" s="22" customFormat="1" ht="24.95" customHeight="1" x14ac:dyDescent="0.15">
      <c r="A34" s="48"/>
      <c r="B34" s="21" t="s">
        <v>63</v>
      </c>
      <c r="C34" s="21" t="s">
        <v>91</v>
      </c>
      <c r="D34" s="47">
        <v>3</v>
      </c>
      <c r="E34" s="22">
        <v>6</v>
      </c>
      <c r="F34" s="22">
        <v>1</v>
      </c>
      <c r="G34" s="50">
        <v>3</v>
      </c>
      <c r="H34" s="21" t="s">
        <v>292</v>
      </c>
      <c r="I34" s="21" t="s">
        <v>169</v>
      </c>
      <c r="J34" s="21" t="s">
        <v>293</v>
      </c>
      <c r="K34" s="21" t="s">
        <v>250</v>
      </c>
      <c r="L34" s="21" t="s">
        <v>294</v>
      </c>
      <c r="M34" s="21" t="s">
        <v>207</v>
      </c>
      <c r="N34" s="21" t="s">
        <v>83</v>
      </c>
      <c r="O34" s="21" t="s">
        <v>295</v>
      </c>
      <c r="P34" s="21" t="s">
        <v>83</v>
      </c>
      <c r="Q34" s="21" t="s">
        <v>279</v>
      </c>
      <c r="R34" s="21"/>
      <c r="S34" s="21"/>
      <c r="T34" s="24" t="s">
        <v>296</v>
      </c>
      <c r="U34" s="24" t="s">
        <v>297</v>
      </c>
      <c r="V34" s="25">
        <v>0.10344827586206896</v>
      </c>
      <c r="W34" s="26">
        <v>89.65517241379311</v>
      </c>
      <c r="X34" s="27">
        <v>35.862068965517246</v>
      </c>
      <c r="Y34" s="24" t="s">
        <v>298</v>
      </c>
      <c r="Z34" s="24" t="s">
        <v>299</v>
      </c>
      <c r="AA34" s="25">
        <v>5.7471264367816091E-2</v>
      </c>
      <c r="AB34" s="27">
        <v>94.252873563218387</v>
      </c>
      <c r="AC34" s="27">
        <v>9.4252873563218387</v>
      </c>
      <c r="AD34" s="24" t="s">
        <v>300</v>
      </c>
      <c r="AE34" s="24" t="s">
        <v>301</v>
      </c>
      <c r="AF34" s="27">
        <v>18.7</v>
      </c>
      <c r="AG34" s="1">
        <v>73</v>
      </c>
      <c r="AH34" s="27">
        <f>AG34*0.15</f>
        <v>10.95</v>
      </c>
      <c r="AI34" s="22">
        <v>92.5</v>
      </c>
      <c r="AJ34" s="27">
        <f>AI34*0.15</f>
        <v>13.875</v>
      </c>
      <c r="AK34" s="27">
        <f>X34+AC34+AF34+AH34+AJ34</f>
        <v>88.81235632183909</v>
      </c>
    </row>
    <row r="35" spans="1:38" s="22" customFormat="1" ht="24.95" customHeight="1" x14ac:dyDescent="0.15">
      <c r="A35" s="48"/>
      <c r="B35" s="21" t="s">
        <v>63</v>
      </c>
      <c r="C35" s="21" t="s">
        <v>91</v>
      </c>
      <c r="D35" s="48"/>
      <c r="E35" s="22">
        <v>7</v>
      </c>
      <c r="F35" s="22">
        <v>2</v>
      </c>
      <c r="G35" s="50"/>
      <c r="H35" s="21" t="s">
        <v>30</v>
      </c>
      <c r="I35" s="21" t="s">
        <v>169</v>
      </c>
      <c r="J35" s="21" t="s">
        <v>302</v>
      </c>
      <c r="K35" s="21" t="s">
        <v>220</v>
      </c>
      <c r="L35" s="21" t="s">
        <v>303</v>
      </c>
      <c r="M35" s="21" t="s">
        <v>287</v>
      </c>
      <c r="N35" s="21" t="s">
        <v>171</v>
      </c>
      <c r="O35" s="21" t="s">
        <v>295</v>
      </c>
      <c r="P35" s="21" t="s">
        <v>304</v>
      </c>
      <c r="Q35" s="21" t="s">
        <v>245</v>
      </c>
      <c r="R35" s="21"/>
      <c r="S35" s="21"/>
      <c r="T35" s="24">
        <v>3.41</v>
      </c>
      <c r="U35" s="24">
        <v>5</v>
      </c>
      <c r="V35" s="25">
        <v>0.11363636363636363</v>
      </c>
      <c r="W35" s="26">
        <v>88.63636363636364</v>
      </c>
      <c r="X35" s="27">
        <v>35.45454545454546</v>
      </c>
      <c r="Y35" s="24">
        <v>91.524000000000001</v>
      </c>
      <c r="Z35" s="24">
        <v>10</v>
      </c>
      <c r="AA35" s="25">
        <v>0.22727272727272727</v>
      </c>
      <c r="AB35" s="27">
        <v>77.272727272727266</v>
      </c>
      <c r="AC35" s="27">
        <v>7.7272727272727266</v>
      </c>
      <c r="AD35" s="24">
        <v>44</v>
      </c>
      <c r="AE35" s="24">
        <v>87.5</v>
      </c>
      <c r="AF35" s="27">
        <v>17.5</v>
      </c>
      <c r="AG35" s="1">
        <v>78</v>
      </c>
      <c r="AH35" s="27">
        <f>AG35*0.15</f>
        <v>11.7</v>
      </c>
      <c r="AI35" s="22">
        <v>86.5</v>
      </c>
      <c r="AJ35" s="27">
        <f>AI35*0.15</f>
        <v>12.975</v>
      </c>
      <c r="AK35" s="27">
        <f>X35+AC35+AF35+AH35+AJ35</f>
        <v>85.356818181818184</v>
      </c>
    </row>
    <row r="36" spans="1:38" s="22" customFormat="1" ht="24.95" customHeight="1" x14ac:dyDescent="0.15">
      <c r="A36" s="49"/>
      <c r="B36" s="21" t="s">
        <v>63</v>
      </c>
      <c r="C36" s="21" t="s">
        <v>91</v>
      </c>
      <c r="D36" s="48"/>
      <c r="E36" s="22">
        <v>8</v>
      </c>
      <c r="F36" s="22">
        <v>3</v>
      </c>
      <c r="G36" s="50"/>
      <c r="H36" s="21" t="s">
        <v>305</v>
      </c>
      <c r="I36" s="21" t="s">
        <v>169</v>
      </c>
      <c r="J36" s="21" t="s">
        <v>306</v>
      </c>
      <c r="K36" s="21" t="s">
        <v>220</v>
      </c>
      <c r="L36" s="21" t="s">
        <v>286</v>
      </c>
      <c r="M36" s="21" t="s">
        <v>287</v>
      </c>
      <c r="N36" s="21" t="s">
        <v>171</v>
      </c>
      <c r="O36" s="21" t="s">
        <v>295</v>
      </c>
      <c r="P36" s="21" t="s">
        <v>171</v>
      </c>
      <c r="Q36" s="21" t="s">
        <v>172</v>
      </c>
      <c r="R36" s="21"/>
      <c r="S36" s="21"/>
      <c r="T36" s="24" t="s">
        <v>266</v>
      </c>
      <c r="U36" s="24" t="s">
        <v>307</v>
      </c>
      <c r="V36" s="25">
        <v>0.17460317460317459</v>
      </c>
      <c r="W36" s="26">
        <v>82.539682539682531</v>
      </c>
      <c r="X36" s="27">
        <v>33.015873015873012</v>
      </c>
      <c r="Y36" s="24" t="s">
        <v>308</v>
      </c>
      <c r="Z36" s="24" t="s">
        <v>309</v>
      </c>
      <c r="AA36" s="25">
        <v>6.3492063492063489E-2</v>
      </c>
      <c r="AB36" s="27">
        <v>93.650793650793645</v>
      </c>
      <c r="AC36" s="27">
        <v>9.3650793650793656</v>
      </c>
      <c r="AD36" s="24" t="s">
        <v>179</v>
      </c>
      <c r="AE36" s="24" t="s">
        <v>219</v>
      </c>
      <c r="AF36" s="27">
        <v>17.100000000000001</v>
      </c>
      <c r="AG36" s="1">
        <v>58.5</v>
      </c>
      <c r="AH36" s="27">
        <f>AG36*0.15</f>
        <v>8.7750000000000004</v>
      </c>
      <c r="AI36" s="22">
        <v>75.5</v>
      </c>
      <c r="AJ36" s="27">
        <f>AI36*0.15</f>
        <v>11.324999999999999</v>
      </c>
      <c r="AK36" s="27">
        <f>X36+AC36+AF36+AH36+AJ36</f>
        <v>79.580952380952382</v>
      </c>
    </row>
    <row r="37" spans="1:38" ht="24.95" customHeight="1" x14ac:dyDescent="0.15">
      <c r="A37" s="52">
        <v>0.40625</v>
      </c>
      <c r="B37" s="21" t="s">
        <v>61</v>
      </c>
      <c r="C37" s="21" t="s">
        <v>81</v>
      </c>
      <c r="D37" s="47">
        <v>4</v>
      </c>
      <c r="E37" s="22">
        <v>1</v>
      </c>
      <c r="F37" s="22">
        <v>1</v>
      </c>
      <c r="G37" s="50">
        <v>2</v>
      </c>
      <c r="H37" s="21" t="s">
        <v>462</v>
      </c>
      <c r="I37" s="21" t="s">
        <v>169</v>
      </c>
      <c r="J37" s="21" t="s">
        <v>463</v>
      </c>
      <c r="K37" s="21" t="s">
        <v>372</v>
      </c>
      <c r="L37" s="21" t="s">
        <v>366</v>
      </c>
      <c r="M37" s="21" t="s">
        <v>137</v>
      </c>
      <c r="N37" s="21" t="s">
        <v>464</v>
      </c>
      <c r="O37" s="21" t="s">
        <v>465</v>
      </c>
      <c r="P37" s="21" t="s">
        <v>171</v>
      </c>
      <c r="Q37" s="21" t="s">
        <v>202</v>
      </c>
      <c r="R37" s="21"/>
      <c r="S37" s="21"/>
      <c r="T37" s="24">
        <v>3.91</v>
      </c>
      <c r="U37" s="24">
        <v>3</v>
      </c>
      <c r="V37" s="25">
        <v>5.4545454545454543E-2</v>
      </c>
      <c r="W37" s="26">
        <v>94.545454545454547</v>
      </c>
      <c r="X37" s="27">
        <v>37.81818181818182</v>
      </c>
      <c r="Y37" s="24">
        <v>96.19</v>
      </c>
      <c r="Z37" s="24">
        <v>5</v>
      </c>
      <c r="AA37" s="25">
        <v>9.0909090909090912E-2</v>
      </c>
      <c r="AB37" s="27">
        <v>90.909090909090907</v>
      </c>
      <c r="AC37" s="27">
        <v>9.0909090909090917</v>
      </c>
      <c r="AD37" s="24">
        <v>55</v>
      </c>
      <c r="AE37" s="24">
        <v>91.2</v>
      </c>
      <c r="AF37" s="27">
        <v>18.240000000000002</v>
      </c>
      <c r="AG37" s="1">
        <v>86</v>
      </c>
      <c r="AH37" s="27">
        <f t="shared" si="6"/>
        <v>12.9</v>
      </c>
      <c r="AI37" s="22">
        <v>92.5</v>
      </c>
      <c r="AJ37" s="27">
        <f t="shared" si="7"/>
        <v>13.875</v>
      </c>
      <c r="AK37" s="27">
        <f t="shared" si="8"/>
        <v>91.924090909090921</v>
      </c>
    </row>
    <row r="38" spans="1:38" ht="24.95" customHeight="1" x14ac:dyDescent="0.15">
      <c r="A38" s="48"/>
      <c r="B38" s="21" t="s">
        <v>61</v>
      </c>
      <c r="C38" s="21" t="s">
        <v>81</v>
      </c>
      <c r="D38" s="49"/>
      <c r="E38" s="22">
        <v>2</v>
      </c>
      <c r="F38" s="22">
        <v>2</v>
      </c>
      <c r="G38" s="50"/>
      <c r="H38" s="21" t="s">
        <v>466</v>
      </c>
      <c r="I38" s="21" t="s">
        <v>467</v>
      </c>
      <c r="J38" s="21" t="s">
        <v>468</v>
      </c>
      <c r="K38" s="21" t="s">
        <v>404</v>
      </c>
      <c r="L38" s="21" t="s">
        <v>469</v>
      </c>
      <c r="M38" s="21" t="s">
        <v>207</v>
      </c>
      <c r="N38" s="21" t="s">
        <v>464</v>
      </c>
      <c r="O38" s="21" t="s">
        <v>465</v>
      </c>
      <c r="P38" s="21" t="s">
        <v>171</v>
      </c>
      <c r="Q38" s="21" t="s">
        <v>188</v>
      </c>
      <c r="R38" s="21"/>
      <c r="S38" s="21"/>
      <c r="T38" s="24" t="s">
        <v>110</v>
      </c>
      <c r="U38" s="24" t="s">
        <v>176</v>
      </c>
      <c r="V38" s="25">
        <v>0.13333333333333333</v>
      </c>
      <c r="W38" s="26">
        <v>86.666666666666671</v>
      </c>
      <c r="X38" s="27">
        <v>34.666666666666671</v>
      </c>
      <c r="Y38" s="24" t="s">
        <v>423</v>
      </c>
      <c r="Z38" s="24" t="s">
        <v>470</v>
      </c>
      <c r="AA38" s="25">
        <v>0.41666666666666669</v>
      </c>
      <c r="AB38" s="27">
        <v>58.333333333333329</v>
      </c>
      <c r="AC38" s="27">
        <v>5.833333333333333</v>
      </c>
      <c r="AD38" s="24" t="s">
        <v>185</v>
      </c>
      <c r="AE38" s="24" t="s">
        <v>471</v>
      </c>
      <c r="AF38" s="27">
        <v>18.3</v>
      </c>
      <c r="AG38" s="1">
        <v>80</v>
      </c>
      <c r="AH38" s="27">
        <f t="shared" si="6"/>
        <v>12</v>
      </c>
      <c r="AI38" s="22">
        <v>88</v>
      </c>
      <c r="AJ38" s="27">
        <f t="shared" si="7"/>
        <v>13.2</v>
      </c>
      <c r="AK38" s="27">
        <f t="shared" si="8"/>
        <v>84.000000000000014</v>
      </c>
    </row>
    <row r="39" spans="1:38" s="22" customFormat="1" ht="24.95" customHeight="1" x14ac:dyDescent="0.15">
      <c r="A39" s="48"/>
      <c r="B39" s="21" t="s">
        <v>61</v>
      </c>
      <c r="C39" s="21" t="s">
        <v>62</v>
      </c>
      <c r="D39" s="22">
        <v>1</v>
      </c>
      <c r="E39" s="22">
        <v>3</v>
      </c>
      <c r="F39" s="22">
        <v>1</v>
      </c>
      <c r="G39" s="29">
        <v>1</v>
      </c>
      <c r="H39" s="21" t="s">
        <v>472</v>
      </c>
      <c r="I39" s="21" t="s">
        <v>169</v>
      </c>
      <c r="J39" s="21" t="s">
        <v>473</v>
      </c>
      <c r="K39" s="21" t="s">
        <v>732</v>
      </c>
      <c r="L39" s="21" t="s">
        <v>450</v>
      </c>
      <c r="M39" s="21" t="s">
        <v>137</v>
      </c>
      <c r="N39" s="21" t="s">
        <v>464</v>
      </c>
      <c r="O39" s="21" t="s">
        <v>474</v>
      </c>
      <c r="P39" s="21" t="s">
        <v>171</v>
      </c>
      <c r="Q39" s="21" t="s">
        <v>214</v>
      </c>
      <c r="R39" s="21"/>
      <c r="S39" s="21"/>
      <c r="T39" s="24" t="s">
        <v>475</v>
      </c>
      <c r="U39" s="24" t="s">
        <v>344</v>
      </c>
      <c r="V39" s="25">
        <f>U39/AD39</f>
        <v>0.11538461538461539</v>
      </c>
      <c r="W39" s="26">
        <f>(1-V39)*100</f>
        <v>88.461538461538453</v>
      </c>
      <c r="X39" s="27">
        <f>W39*0.4</f>
        <v>35.38461538461538</v>
      </c>
      <c r="Y39" s="24" t="s">
        <v>476</v>
      </c>
      <c r="Z39" s="24" t="s">
        <v>344</v>
      </c>
      <c r="AA39" s="25">
        <f>Z39/AD39</f>
        <v>0.11538461538461539</v>
      </c>
      <c r="AB39" s="27">
        <f>(1-AA39)*100</f>
        <v>88.461538461538453</v>
      </c>
      <c r="AC39" s="27">
        <f>AB39*0.1</f>
        <v>8.8461538461538449</v>
      </c>
      <c r="AD39" s="24" t="s">
        <v>477</v>
      </c>
      <c r="AE39" s="24" t="s">
        <v>478</v>
      </c>
      <c r="AF39" s="27">
        <f>AE39*0.2</f>
        <v>18.2</v>
      </c>
      <c r="AG39" s="1">
        <v>74</v>
      </c>
      <c r="AH39" s="27">
        <f t="shared" si="6"/>
        <v>11.1</v>
      </c>
      <c r="AI39" s="22">
        <v>84.5</v>
      </c>
      <c r="AJ39" s="27">
        <f t="shared" si="7"/>
        <v>12.674999999999999</v>
      </c>
      <c r="AK39" s="27">
        <f t="shared" si="8"/>
        <v>86.205769230769221</v>
      </c>
      <c r="AL39" s="30"/>
    </row>
    <row r="40" spans="1:38" ht="24.95" customHeight="1" x14ac:dyDescent="0.15">
      <c r="A40" s="48"/>
      <c r="B40" s="21" t="s">
        <v>61</v>
      </c>
      <c r="C40" s="21" t="s">
        <v>80</v>
      </c>
      <c r="D40" s="47">
        <v>20</v>
      </c>
      <c r="E40" s="22">
        <v>4</v>
      </c>
      <c r="F40" s="22">
        <v>1</v>
      </c>
      <c r="G40" s="47">
        <v>5</v>
      </c>
      <c r="H40" s="21" t="s">
        <v>479</v>
      </c>
      <c r="I40" s="21" t="s">
        <v>169</v>
      </c>
      <c r="J40" s="21" t="s">
        <v>480</v>
      </c>
      <c r="K40" s="21" t="s">
        <v>372</v>
      </c>
      <c r="L40" s="21" t="s">
        <v>366</v>
      </c>
      <c r="M40" s="21" t="s">
        <v>341</v>
      </c>
      <c r="N40" s="21" t="s">
        <v>464</v>
      </c>
      <c r="O40" s="21" t="s">
        <v>481</v>
      </c>
      <c r="P40" s="21" t="s">
        <v>171</v>
      </c>
      <c r="Q40" s="21" t="s">
        <v>482</v>
      </c>
      <c r="R40" s="21"/>
      <c r="S40" s="21"/>
      <c r="T40" s="24" t="s">
        <v>387</v>
      </c>
      <c r="U40" s="24" t="s">
        <v>183</v>
      </c>
      <c r="V40" s="25">
        <v>3.5087719298245612E-2</v>
      </c>
      <c r="W40" s="26">
        <v>96.491228070175438</v>
      </c>
      <c r="X40" s="27">
        <v>38.596491228070178</v>
      </c>
      <c r="Y40" s="24" t="s">
        <v>483</v>
      </c>
      <c r="Z40" s="24" t="s">
        <v>344</v>
      </c>
      <c r="AA40" s="25">
        <v>5.2631578947368418E-2</v>
      </c>
      <c r="AB40" s="27">
        <v>94.736842105263165</v>
      </c>
      <c r="AC40" s="27">
        <v>9.4736842105263168</v>
      </c>
      <c r="AD40" s="24" t="s">
        <v>345</v>
      </c>
      <c r="AE40" s="24" t="s">
        <v>484</v>
      </c>
      <c r="AF40" s="27">
        <v>18.150000000000002</v>
      </c>
      <c r="AG40" s="1">
        <v>86</v>
      </c>
      <c r="AH40" s="27">
        <f t="shared" si="6"/>
        <v>12.9</v>
      </c>
      <c r="AI40" s="22">
        <v>87</v>
      </c>
      <c r="AJ40" s="27">
        <f t="shared" si="7"/>
        <v>13.049999999999999</v>
      </c>
      <c r="AK40" s="27">
        <f t="shared" si="8"/>
        <v>92.170175438596502</v>
      </c>
    </row>
    <row r="41" spans="1:38" ht="24.95" customHeight="1" x14ac:dyDescent="0.15">
      <c r="A41" s="48"/>
      <c r="B41" s="21" t="s">
        <v>61</v>
      </c>
      <c r="C41" s="21" t="s">
        <v>80</v>
      </c>
      <c r="D41" s="48"/>
      <c r="E41" s="22">
        <v>5</v>
      </c>
      <c r="F41" s="22">
        <v>2</v>
      </c>
      <c r="G41" s="48"/>
      <c r="H41" s="21" t="s">
        <v>485</v>
      </c>
      <c r="I41" s="21" t="s">
        <v>169</v>
      </c>
      <c r="J41" s="21" t="s">
        <v>486</v>
      </c>
      <c r="K41" s="21" t="s">
        <v>216</v>
      </c>
      <c r="L41" s="21" t="s">
        <v>487</v>
      </c>
      <c r="M41" s="21" t="s">
        <v>217</v>
      </c>
      <c r="N41" s="21" t="s">
        <v>464</v>
      </c>
      <c r="O41" s="21" t="s">
        <v>481</v>
      </c>
      <c r="P41" s="21" t="s">
        <v>464</v>
      </c>
      <c r="Q41" s="21" t="s">
        <v>465</v>
      </c>
      <c r="R41" s="21"/>
      <c r="S41" s="21"/>
      <c r="T41" s="24" t="s">
        <v>488</v>
      </c>
      <c r="U41" s="24" t="s">
        <v>178</v>
      </c>
      <c r="V41" s="25">
        <v>9.7087378640776691E-3</v>
      </c>
      <c r="W41" s="26">
        <v>99.029126213592235</v>
      </c>
      <c r="X41" s="27">
        <v>39.611650485436897</v>
      </c>
      <c r="Y41" s="24" t="s">
        <v>489</v>
      </c>
      <c r="Z41" s="24">
        <v>20</v>
      </c>
      <c r="AA41" s="25">
        <v>0.1941747572815534</v>
      </c>
      <c r="AB41" s="27">
        <v>80.582524271844662</v>
      </c>
      <c r="AC41" s="27">
        <v>8.0582524271844669</v>
      </c>
      <c r="AD41" s="24" t="s">
        <v>490</v>
      </c>
      <c r="AE41" s="24" t="s">
        <v>491</v>
      </c>
      <c r="AF41" s="27">
        <v>19.100000000000001</v>
      </c>
      <c r="AG41" s="1">
        <v>81</v>
      </c>
      <c r="AH41" s="27">
        <f t="shared" si="6"/>
        <v>12.15</v>
      </c>
      <c r="AI41" s="22">
        <v>85</v>
      </c>
      <c r="AJ41" s="27">
        <f t="shared" si="7"/>
        <v>12.75</v>
      </c>
      <c r="AK41" s="27">
        <f t="shared" si="8"/>
        <v>91.669902912621382</v>
      </c>
    </row>
    <row r="42" spans="1:38" ht="24.95" customHeight="1" x14ac:dyDescent="0.15">
      <c r="A42" s="48"/>
      <c r="B42" s="21" t="s">
        <v>61</v>
      </c>
      <c r="C42" s="21" t="s">
        <v>80</v>
      </c>
      <c r="D42" s="48"/>
      <c r="E42" s="22">
        <v>6</v>
      </c>
      <c r="F42" s="22">
        <v>3</v>
      </c>
      <c r="G42" s="48"/>
      <c r="H42" s="21" t="s">
        <v>492</v>
      </c>
      <c r="I42" s="21" t="s">
        <v>169</v>
      </c>
      <c r="J42" s="21" t="s">
        <v>493</v>
      </c>
      <c r="K42" s="21" t="s">
        <v>220</v>
      </c>
      <c r="L42" s="21" t="s">
        <v>494</v>
      </c>
      <c r="M42" s="21" t="s">
        <v>287</v>
      </c>
      <c r="N42" s="21" t="s">
        <v>464</v>
      </c>
      <c r="O42" s="21" t="s">
        <v>481</v>
      </c>
      <c r="P42" s="21" t="s">
        <v>464</v>
      </c>
      <c r="Q42" s="21" t="s">
        <v>465</v>
      </c>
      <c r="R42" s="21"/>
      <c r="S42" s="21"/>
      <c r="T42" s="24" t="s">
        <v>495</v>
      </c>
      <c r="U42" s="24" t="s">
        <v>299</v>
      </c>
      <c r="V42" s="25">
        <v>8.4745762711864403E-2</v>
      </c>
      <c r="W42" s="26">
        <v>91.525423728813564</v>
      </c>
      <c r="X42" s="27">
        <v>36.610169491525426</v>
      </c>
      <c r="Y42" s="24" t="s">
        <v>496</v>
      </c>
      <c r="Z42" s="24" t="s">
        <v>299</v>
      </c>
      <c r="AA42" s="25">
        <v>8.4745762711864403E-2</v>
      </c>
      <c r="AB42" s="27">
        <v>91.525423728813564</v>
      </c>
      <c r="AC42" s="27">
        <v>9.1525423728813564</v>
      </c>
      <c r="AD42" s="24" t="s">
        <v>211</v>
      </c>
      <c r="AE42" s="24" t="s">
        <v>300</v>
      </c>
      <c r="AF42" s="27">
        <v>17.400000000000002</v>
      </c>
      <c r="AG42" s="1">
        <v>87</v>
      </c>
      <c r="AH42" s="27">
        <f t="shared" si="6"/>
        <v>13.049999999999999</v>
      </c>
      <c r="AI42" s="22">
        <v>90.5</v>
      </c>
      <c r="AJ42" s="27">
        <f t="shared" si="7"/>
        <v>13.574999999999999</v>
      </c>
      <c r="AK42" s="27">
        <f t="shared" si="8"/>
        <v>89.787711864406788</v>
      </c>
    </row>
    <row r="43" spans="1:38" ht="24.95" customHeight="1" x14ac:dyDescent="0.15">
      <c r="A43" s="48"/>
      <c r="B43" s="21" t="s">
        <v>61</v>
      </c>
      <c r="C43" s="21" t="s">
        <v>80</v>
      </c>
      <c r="D43" s="48"/>
      <c r="E43" s="22">
        <v>7</v>
      </c>
      <c r="F43" s="22">
        <v>4</v>
      </c>
      <c r="G43" s="48"/>
      <c r="H43" s="21" t="s">
        <v>497</v>
      </c>
      <c r="I43" s="21" t="s">
        <v>467</v>
      </c>
      <c r="J43" s="21" t="s">
        <v>498</v>
      </c>
      <c r="K43" s="21" t="s">
        <v>250</v>
      </c>
      <c r="L43" s="21" t="s">
        <v>499</v>
      </c>
      <c r="M43" s="21" t="s">
        <v>207</v>
      </c>
      <c r="N43" s="21" t="s">
        <v>464</v>
      </c>
      <c r="O43" s="21" t="s">
        <v>481</v>
      </c>
      <c r="P43" s="21" t="s">
        <v>171</v>
      </c>
      <c r="Q43" s="21" t="s">
        <v>202</v>
      </c>
      <c r="R43" s="21"/>
      <c r="S43" s="21"/>
      <c r="T43" s="24" t="s">
        <v>191</v>
      </c>
      <c r="U43" s="24" t="s">
        <v>500</v>
      </c>
      <c r="V43" s="25">
        <v>0.45098039215686275</v>
      </c>
      <c r="W43" s="26">
        <v>54.901960784313729</v>
      </c>
      <c r="X43" s="27">
        <v>21.960784313725494</v>
      </c>
      <c r="Y43" s="24" t="s">
        <v>501</v>
      </c>
      <c r="Z43" s="24" t="s">
        <v>425</v>
      </c>
      <c r="AA43" s="25">
        <v>0.37254901960784315</v>
      </c>
      <c r="AB43" s="27">
        <v>62.745098039215684</v>
      </c>
      <c r="AC43" s="27">
        <v>6.2745098039215685</v>
      </c>
      <c r="AD43" s="24">
        <v>51</v>
      </c>
      <c r="AE43" s="24" t="s">
        <v>346</v>
      </c>
      <c r="AF43" s="27">
        <v>17.7</v>
      </c>
      <c r="AG43" s="1">
        <v>85</v>
      </c>
      <c r="AH43" s="27">
        <f t="shared" si="6"/>
        <v>12.75</v>
      </c>
      <c r="AI43" s="22">
        <v>84.5</v>
      </c>
      <c r="AJ43" s="27">
        <f t="shared" si="7"/>
        <v>12.674999999999999</v>
      </c>
      <c r="AK43" s="27">
        <f t="shared" si="8"/>
        <v>71.360294117647058</v>
      </c>
    </row>
    <row r="44" spans="1:38" s="29" customFormat="1" ht="24.95" customHeight="1" x14ac:dyDescent="0.15">
      <c r="A44" s="49"/>
      <c r="B44" s="31" t="s">
        <v>61</v>
      </c>
      <c r="C44" s="31" t="s">
        <v>80</v>
      </c>
      <c r="D44" s="49"/>
      <c r="E44" s="22">
        <v>8</v>
      </c>
      <c r="F44" s="29">
        <v>5</v>
      </c>
      <c r="G44" s="49"/>
      <c r="H44" s="31" t="s">
        <v>29</v>
      </c>
      <c r="I44" s="31" t="s">
        <v>726</v>
      </c>
      <c r="J44" s="31" t="s">
        <v>186</v>
      </c>
      <c r="K44" s="31" t="s">
        <v>187</v>
      </c>
      <c r="L44" s="31" t="s">
        <v>734</v>
      </c>
      <c r="M44" s="31" t="s">
        <v>137</v>
      </c>
      <c r="N44" s="31" t="s">
        <v>171</v>
      </c>
      <c r="O44" s="31" t="s">
        <v>164</v>
      </c>
      <c r="P44" s="31" t="s">
        <v>83</v>
      </c>
      <c r="Q44" s="31" t="s">
        <v>188</v>
      </c>
      <c r="R44" s="31" t="s">
        <v>725</v>
      </c>
      <c r="S44" s="31" t="s">
        <v>727</v>
      </c>
      <c r="T44" s="29">
        <v>3.7</v>
      </c>
      <c r="U44" s="29">
        <v>26</v>
      </c>
      <c r="V44" s="3">
        <v>0.17105263157894737</v>
      </c>
      <c r="W44" s="2">
        <v>82.89473684210526</v>
      </c>
      <c r="X44" s="32">
        <v>33.157894736842103</v>
      </c>
      <c r="Y44" s="29">
        <v>101.04</v>
      </c>
      <c r="Z44" s="29">
        <v>43</v>
      </c>
      <c r="AA44" s="3">
        <v>0.28289473684210525</v>
      </c>
      <c r="AB44" s="32">
        <v>71.710526315789465</v>
      </c>
      <c r="AC44" s="32">
        <v>7.1710526315789469</v>
      </c>
      <c r="AD44" s="29">
        <v>152</v>
      </c>
      <c r="AE44" s="29">
        <v>94</v>
      </c>
      <c r="AF44" s="32">
        <v>18.8</v>
      </c>
      <c r="AG44" s="17">
        <v>80.5</v>
      </c>
      <c r="AH44" s="32">
        <v>12.074999999999999</v>
      </c>
      <c r="AI44" s="29">
        <v>91</v>
      </c>
      <c r="AJ44" s="32">
        <v>13.65</v>
      </c>
      <c r="AK44" s="32">
        <v>84.853947368421061</v>
      </c>
    </row>
    <row r="45" spans="1:38" ht="24.95" customHeight="1" x14ac:dyDescent="0.15">
      <c r="A45" s="52">
        <v>0.41666666666666669</v>
      </c>
      <c r="B45" s="21" t="s">
        <v>61</v>
      </c>
      <c r="C45" s="21" t="s">
        <v>75</v>
      </c>
      <c r="D45" s="47">
        <v>2</v>
      </c>
      <c r="E45" s="22">
        <v>1</v>
      </c>
      <c r="F45" s="22">
        <v>1</v>
      </c>
      <c r="G45" s="43">
        <v>2</v>
      </c>
      <c r="H45" s="21" t="s">
        <v>502</v>
      </c>
      <c r="I45" s="23" t="s">
        <v>147</v>
      </c>
      <c r="J45" s="21" t="s">
        <v>503</v>
      </c>
      <c r="K45" s="21" t="s">
        <v>504</v>
      </c>
      <c r="L45" s="21" t="s">
        <v>505</v>
      </c>
      <c r="M45" s="21" t="s">
        <v>217</v>
      </c>
      <c r="N45" s="21" t="s">
        <v>464</v>
      </c>
      <c r="O45" s="21" t="s">
        <v>506</v>
      </c>
      <c r="P45" s="21"/>
      <c r="Q45" s="21" t="s">
        <v>141</v>
      </c>
      <c r="R45" s="21"/>
      <c r="S45" s="21"/>
      <c r="T45" s="24">
        <v>3.76</v>
      </c>
      <c r="U45" s="24">
        <v>2</v>
      </c>
      <c r="V45" s="25">
        <v>4.878048780487805E-2</v>
      </c>
      <c r="W45" s="26">
        <v>95.121951219512198</v>
      </c>
      <c r="X45" s="27">
        <v>38.048780487804883</v>
      </c>
      <c r="Y45" s="24">
        <v>109.47</v>
      </c>
      <c r="Z45" s="24">
        <v>4</v>
      </c>
      <c r="AA45" s="25">
        <v>9.7560975609756101E-2</v>
      </c>
      <c r="AB45" s="27">
        <v>90.243902439024396</v>
      </c>
      <c r="AC45" s="27">
        <v>9.0243902439024399</v>
      </c>
      <c r="AD45" s="24" t="s">
        <v>507</v>
      </c>
      <c r="AE45" s="24" t="s">
        <v>263</v>
      </c>
      <c r="AF45" s="27">
        <v>17.5</v>
      </c>
      <c r="AG45" s="1">
        <v>84</v>
      </c>
      <c r="AH45" s="27">
        <f t="shared" si="6"/>
        <v>12.6</v>
      </c>
      <c r="AI45" s="22">
        <v>90</v>
      </c>
      <c r="AJ45" s="27">
        <f t="shared" si="7"/>
        <v>13.5</v>
      </c>
      <c r="AK45" s="27">
        <f t="shared" si="8"/>
        <v>90.673170731707316</v>
      </c>
    </row>
    <row r="46" spans="1:38" ht="24.95" customHeight="1" x14ac:dyDescent="0.15">
      <c r="A46" s="48"/>
      <c r="B46" s="21" t="s">
        <v>61</v>
      </c>
      <c r="C46" s="21" t="s">
        <v>75</v>
      </c>
      <c r="D46" s="49"/>
      <c r="E46" s="22">
        <v>2</v>
      </c>
      <c r="F46" s="22">
        <v>2</v>
      </c>
      <c r="G46" s="43"/>
      <c r="H46" s="21" t="s">
        <v>508</v>
      </c>
      <c r="I46" s="23" t="s">
        <v>147</v>
      </c>
      <c r="J46" s="21" t="s">
        <v>509</v>
      </c>
      <c r="K46" s="21" t="s">
        <v>510</v>
      </c>
      <c r="L46" s="21" t="s">
        <v>511</v>
      </c>
      <c r="M46" s="21" t="s">
        <v>217</v>
      </c>
      <c r="N46" s="21" t="s">
        <v>464</v>
      </c>
      <c r="O46" s="21" t="s">
        <v>506</v>
      </c>
      <c r="P46" s="21"/>
      <c r="Q46" s="21" t="s">
        <v>141</v>
      </c>
      <c r="R46" s="21"/>
      <c r="S46" s="21"/>
      <c r="T46" s="24" t="s">
        <v>512</v>
      </c>
      <c r="U46" s="24" t="s">
        <v>183</v>
      </c>
      <c r="V46" s="25">
        <v>7.6923076923076927E-2</v>
      </c>
      <c r="W46" s="26">
        <v>92.307692307692307</v>
      </c>
      <c r="X46" s="27">
        <v>36.923076923076927</v>
      </c>
      <c r="Y46" s="24">
        <v>98</v>
      </c>
      <c r="Z46" s="24" t="s">
        <v>513</v>
      </c>
      <c r="AA46" s="25">
        <v>0.34615384615384615</v>
      </c>
      <c r="AB46" s="27">
        <v>65.384615384615387</v>
      </c>
      <c r="AC46" s="27">
        <v>6.5384615384615392</v>
      </c>
      <c r="AD46" s="24" t="s">
        <v>477</v>
      </c>
      <c r="AE46" s="24">
        <v>95</v>
      </c>
      <c r="AF46" s="27">
        <v>19</v>
      </c>
      <c r="AG46" s="1">
        <v>83</v>
      </c>
      <c r="AH46" s="27">
        <f t="shared" si="6"/>
        <v>12.45</v>
      </c>
      <c r="AI46" s="22">
        <v>90</v>
      </c>
      <c r="AJ46" s="27">
        <f t="shared" si="7"/>
        <v>13.5</v>
      </c>
      <c r="AK46" s="27">
        <f t="shared" si="8"/>
        <v>88.41153846153847</v>
      </c>
    </row>
    <row r="47" spans="1:38" ht="24.95" customHeight="1" x14ac:dyDescent="0.15">
      <c r="A47" s="48"/>
      <c r="B47" s="21" t="s">
        <v>61</v>
      </c>
      <c r="C47" s="21" t="s">
        <v>68</v>
      </c>
      <c r="D47" s="47">
        <v>3</v>
      </c>
      <c r="E47" s="22">
        <v>3</v>
      </c>
      <c r="F47" s="22">
        <v>1</v>
      </c>
      <c r="G47" s="43">
        <v>3</v>
      </c>
      <c r="H47" s="21" t="s">
        <v>514</v>
      </c>
      <c r="I47" s="21" t="s">
        <v>169</v>
      </c>
      <c r="J47" s="21" t="s">
        <v>40</v>
      </c>
      <c r="K47" s="21" t="s">
        <v>428</v>
      </c>
      <c r="L47" s="21" t="s">
        <v>515</v>
      </c>
      <c r="M47" s="21" t="s">
        <v>217</v>
      </c>
      <c r="N47" s="21" t="s">
        <v>464</v>
      </c>
      <c r="O47" s="21" t="s">
        <v>516</v>
      </c>
      <c r="P47" s="21" t="s">
        <v>464</v>
      </c>
      <c r="Q47" s="21" t="s">
        <v>517</v>
      </c>
      <c r="R47" s="21"/>
      <c r="S47" s="21"/>
      <c r="T47" s="24" t="s">
        <v>518</v>
      </c>
      <c r="U47" s="24">
        <v>15</v>
      </c>
      <c r="V47" s="25">
        <v>0.125</v>
      </c>
      <c r="W47" s="26">
        <v>87.5</v>
      </c>
      <c r="X47" s="27">
        <v>35</v>
      </c>
      <c r="Y47" s="24" t="s">
        <v>519</v>
      </c>
      <c r="Z47" s="24">
        <v>24</v>
      </c>
      <c r="AA47" s="25">
        <v>0.2</v>
      </c>
      <c r="AB47" s="27">
        <v>80</v>
      </c>
      <c r="AC47" s="27">
        <v>8</v>
      </c>
      <c r="AD47" s="24" t="s">
        <v>122</v>
      </c>
      <c r="AE47" s="24" t="s">
        <v>199</v>
      </c>
      <c r="AF47" s="27">
        <v>18</v>
      </c>
      <c r="AG47" s="1">
        <v>82</v>
      </c>
      <c r="AH47" s="27">
        <f t="shared" si="6"/>
        <v>12.299999999999999</v>
      </c>
      <c r="AI47" s="22">
        <v>90</v>
      </c>
      <c r="AJ47" s="27">
        <f t="shared" si="7"/>
        <v>13.5</v>
      </c>
      <c r="AK47" s="27">
        <f t="shared" si="8"/>
        <v>86.8</v>
      </c>
    </row>
    <row r="48" spans="1:38" ht="24.95" customHeight="1" x14ac:dyDescent="0.15">
      <c r="A48" s="48"/>
      <c r="B48" s="21" t="s">
        <v>61</v>
      </c>
      <c r="C48" s="21" t="s">
        <v>68</v>
      </c>
      <c r="D48" s="48"/>
      <c r="E48" s="22">
        <v>4</v>
      </c>
      <c r="F48" s="22">
        <v>2</v>
      </c>
      <c r="G48" s="43"/>
      <c r="H48" s="21" t="s">
        <v>520</v>
      </c>
      <c r="I48" s="21" t="s">
        <v>169</v>
      </c>
      <c r="J48" s="21" t="s">
        <v>521</v>
      </c>
      <c r="K48" s="21" t="s">
        <v>372</v>
      </c>
      <c r="L48" s="21" t="s">
        <v>522</v>
      </c>
      <c r="M48" s="21" t="s">
        <v>217</v>
      </c>
      <c r="N48" s="21" t="s">
        <v>464</v>
      </c>
      <c r="O48" s="21" t="s">
        <v>516</v>
      </c>
      <c r="P48" s="21" t="s">
        <v>464</v>
      </c>
      <c r="Q48" s="21" t="s">
        <v>517</v>
      </c>
      <c r="R48" s="21"/>
      <c r="S48" s="21"/>
      <c r="T48" s="24" t="s">
        <v>523</v>
      </c>
      <c r="U48" s="24" t="s">
        <v>309</v>
      </c>
      <c r="V48" s="25">
        <v>0.10256410256410256</v>
      </c>
      <c r="W48" s="26">
        <v>89.743589743589752</v>
      </c>
      <c r="X48" s="27">
        <v>35.897435897435905</v>
      </c>
      <c r="Y48" s="24" t="s">
        <v>524</v>
      </c>
      <c r="Z48" s="24" t="s">
        <v>240</v>
      </c>
      <c r="AA48" s="25">
        <v>0.30769230769230771</v>
      </c>
      <c r="AB48" s="27">
        <v>69.230769230769226</v>
      </c>
      <c r="AC48" s="27">
        <v>6.9230769230769234</v>
      </c>
      <c r="AD48" s="24" t="s">
        <v>525</v>
      </c>
      <c r="AE48" s="24" t="s">
        <v>526</v>
      </c>
      <c r="AF48" s="27">
        <v>17.074999999999999</v>
      </c>
      <c r="AG48" s="1">
        <v>89</v>
      </c>
      <c r="AH48" s="27">
        <f t="shared" si="6"/>
        <v>13.35</v>
      </c>
      <c r="AI48" s="22">
        <v>87.75</v>
      </c>
      <c r="AJ48" s="27">
        <f t="shared" si="7"/>
        <v>13.1625</v>
      </c>
      <c r="AK48" s="27">
        <f t="shared" si="8"/>
        <v>86.408012820512823</v>
      </c>
    </row>
    <row r="49" spans="1:37" ht="24.95" customHeight="1" x14ac:dyDescent="0.15">
      <c r="A49" s="48"/>
      <c r="B49" s="21" t="s">
        <v>61</v>
      </c>
      <c r="C49" s="21" t="s">
        <v>68</v>
      </c>
      <c r="D49" s="49"/>
      <c r="E49" s="22">
        <v>5</v>
      </c>
      <c r="F49" s="22">
        <v>3</v>
      </c>
      <c r="G49" s="43"/>
      <c r="H49" s="21" t="s">
        <v>527</v>
      </c>
      <c r="I49" s="21" t="s">
        <v>169</v>
      </c>
      <c r="J49" s="21" t="s">
        <v>528</v>
      </c>
      <c r="K49" s="21" t="s">
        <v>189</v>
      </c>
      <c r="L49" s="21" t="s">
        <v>440</v>
      </c>
      <c r="M49" s="21" t="s">
        <v>190</v>
      </c>
      <c r="N49" s="21" t="s">
        <v>464</v>
      </c>
      <c r="O49" s="21" t="s">
        <v>529</v>
      </c>
      <c r="P49" s="21" t="s">
        <v>171</v>
      </c>
      <c r="Q49" s="21" t="s">
        <v>482</v>
      </c>
      <c r="R49" s="21"/>
      <c r="S49" s="21"/>
      <c r="T49" s="24" t="s">
        <v>530</v>
      </c>
      <c r="U49" s="24">
        <v>9</v>
      </c>
      <c r="V49" s="25">
        <v>0.21428571428571427</v>
      </c>
      <c r="W49" s="26">
        <v>78.571428571428569</v>
      </c>
      <c r="X49" s="27">
        <v>31.428571428571431</v>
      </c>
      <c r="Y49" s="24" t="s">
        <v>531</v>
      </c>
      <c r="Z49" s="24" t="s">
        <v>184</v>
      </c>
      <c r="AA49" s="25">
        <v>0.14285714285714285</v>
      </c>
      <c r="AB49" s="27">
        <v>85.714285714285722</v>
      </c>
      <c r="AC49" s="27">
        <v>8.571428571428573</v>
      </c>
      <c r="AD49" s="24" t="s">
        <v>532</v>
      </c>
      <c r="AE49" s="24" t="s">
        <v>423</v>
      </c>
      <c r="AF49" s="27">
        <v>16.400000000000002</v>
      </c>
      <c r="AG49" s="1">
        <v>80</v>
      </c>
      <c r="AH49" s="27">
        <f t="shared" si="6"/>
        <v>12</v>
      </c>
      <c r="AI49" s="22">
        <v>82.5</v>
      </c>
      <c r="AJ49" s="27">
        <f t="shared" si="7"/>
        <v>12.375</v>
      </c>
      <c r="AK49" s="27">
        <f t="shared" si="8"/>
        <v>80.775000000000006</v>
      </c>
    </row>
    <row r="50" spans="1:37" ht="24.95" customHeight="1" x14ac:dyDescent="0.15">
      <c r="A50" s="48"/>
      <c r="B50" s="21" t="s">
        <v>61</v>
      </c>
      <c r="C50" s="21" t="s">
        <v>78</v>
      </c>
      <c r="D50" s="47">
        <v>5</v>
      </c>
      <c r="E50" s="22">
        <v>6</v>
      </c>
      <c r="F50" s="22">
        <v>1</v>
      </c>
      <c r="G50" s="43">
        <v>2</v>
      </c>
      <c r="H50" s="21" t="s">
        <v>533</v>
      </c>
      <c r="I50" s="21" t="s">
        <v>169</v>
      </c>
      <c r="J50" s="21" t="s">
        <v>534</v>
      </c>
      <c r="K50" s="21" t="s">
        <v>256</v>
      </c>
      <c r="L50" s="21" t="s">
        <v>257</v>
      </c>
      <c r="M50" s="21" t="s">
        <v>207</v>
      </c>
      <c r="N50" s="21" t="s">
        <v>61</v>
      </c>
      <c r="O50" s="21" t="s">
        <v>535</v>
      </c>
      <c r="P50" s="21" t="s">
        <v>171</v>
      </c>
      <c r="Q50" s="21" t="s">
        <v>536</v>
      </c>
      <c r="R50" s="21"/>
      <c r="S50" s="21"/>
      <c r="T50" s="24" t="s">
        <v>537</v>
      </c>
      <c r="U50" s="24" t="s">
        <v>183</v>
      </c>
      <c r="V50" s="25">
        <v>3.3898305084745763E-2</v>
      </c>
      <c r="W50" s="26">
        <v>96.610169491525426</v>
      </c>
      <c r="X50" s="27">
        <v>38.644067796610173</v>
      </c>
      <c r="Y50" s="24" t="s">
        <v>538</v>
      </c>
      <c r="Z50" s="24" t="s">
        <v>176</v>
      </c>
      <c r="AA50" s="25">
        <v>0.13559322033898305</v>
      </c>
      <c r="AB50" s="27">
        <v>86.440677966101703</v>
      </c>
      <c r="AC50" s="27">
        <v>8.6440677966101713</v>
      </c>
      <c r="AD50" s="24" t="s">
        <v>211</v>
      </c>
      <c r="AE50" s="24" t="s">
        <v>301</v>
      </c>
      <c r="AF50" s="27">
        <v>18.7</v>
      </c>
      <c r="AG50" s="1">
        <v>82</v>
      </c>
      <c r="AH50" s="27">
        <f t="shared" si="6"/>
        <v>12.299999999999999</v>
      </c>
      <c r="AI50" s="22">
        <v>86</v>
      </c>
      <c r="AJ50" s="27">
        <f t="shared" si="7"/>
        <v>12.9</v>
      </c>
      <c r="AK50" s="27">
        <f t="shared" si="8"/>
        <v>91.188135593220352</v>
      </c>
    </row>
    <row r="51" spans="1:37" ht="24.95" customHeight="1" x14ac:dyDescent="0.15">
      <c r="A51" s="49"/>
      <c r="B51" s="21" t="s">
        <v>61</v>
      </c>
      <c r="C51" s="21" t="s">
        <v>78</v>
      </c>
      <c r="D51" s="49"/>
      <c r="E51" s="22">
        <v>7</v>
      </c>
      <c r="F51" s="22">
        <v>2</v>
      </c>
      <c r="G51" s="43"/>
      <c r="H51" s="21" t="s">
        <v>539</v>
      </c>
      <c r="I51" s="21" t="s">
        <v>467</v>
      </c>
      <c r="J51" s="21" t="s">
        <v>540</v>
      </c>
      <c r="K51" s="21" t="s">
        <v>348</v>
      </c>
      <c r="L51" s="21" t="s">
        <v>411</v>
      </c>
      <c r="M51" s="21" t="s">
        <v>137</v>
      </c>
      <c r="N51" s="21" t="s">
        <v>464</v>
      </c>
      <c r="O51" s="21" t="s">
        <v>535</v>
      </c>
      <c r="P51" s="21" t="s">
        <v>464</v>
      </c>
      <c r="Q51" s="21" t="s">
        <v>481</v>
      </c>
      <c r="R51" s="21"/>
      <c r="S51" s="21"/>
      <c r="T51" s="24" t="s">
        <v>541</v>
      </c>
      <c r="U51" s="24" t="s">
        <v>309</v>
      </c>
      <c r="V51" s="25">
        <v>0.16666666666666666</v>
      </c>
      <c r="W51" s="26">
        <v>83.333333333333343</v>
      </c>
      <c r="X51" s="27">
        <v>33.333333333333336</v>
      </c>
      <c r="Y51" s="24" t="s">
        <v>542</v>
      </c>
      <c r="Z51" s="24" t="s">
        <v>178</v>
      </c>
      <c r="AA51" s="25">
        <v>4.1666666666666664E-2</v>
      </c>
      <c r="AB51" s="27">
        <v>95.833333333333343</v>
      </c>
      <c r="AC51" s="27">
        <v>9.5833333333333339</v>
      </c>
      <c r="AD51" s="24" t="s">
        <v>204</v>
      </c>
      <c r="AE51" s="24" t="s">
        <v>263</v>
      </c>
      <c r="AF51" s="27">
        <v>17.5</v>
      </c>
      <c r="AG51" s="1">
        <v>80</v>
      </c>
      <c r="AH51" s="27">
        <f t="shared" si="6"/>
        <v>12</v>
      </c>
      <c r="AI51" s="22">
        <v>86</v>
      </c>
      <c r="AJ51" s="27">
        <f t="shared" si="7"/>
        <v>12.9</v>
      </c>
      <c r="AK51" s="27">
        <f t="shared" si="8"/>
        <v>85.316666666666677</v>
      </c>
    </row>
    <row r="52" spans="1:37" ht="24.95" customHeight="1" x14ac:dyDescent="0.15">
      <c r="A52" s="52">
        <v>0.42708333333333331</v>
      </c>
      <c r="B52" s="21" t="s">
        <v>61</v>
      </c>
      <c r="C52" s="21" t="s">
        <v>85</v>
      </c>
      <c r="D52" s="47">
        <v>2</v>
      </c>
      <c r="E52" s="22">
        <v>1</v>
      </c>
      <c r="F52" s="22">
        <v>1</v>
      </c>
      <c r="G52" s="43">
        <v>2</v>
      </c>
      <c r="H52" s="21" t="s">
        <v>543</v>
      </c>
      <c r="I52" s="21" t="s">
        <v>169</v>
      </c>
      <c r="J52" s="21" t="s">
        <v>544</v>
      </c>
      <c r="K52" s="21" t="s">
        <v>348</v>
      </c>
      <c r="L52" s="21" t="s">
        <v>545</v>
      </c>
      <c r="M52" s="21" t="s">
        <v>137</v>
      </c>
      <c r="N52" s="21" t="s">
        <v>464</v>
      </c>
      <c r="O52" s="21" t="s">
        <v>546</v>
      </c>
      <c r="P52" s="21" t="s">
        <v>464</v>
      </c>
      <c r="Q52" s="21" t="s">
        <v>547</v>
      </c>
      <c r="R52" s="21"/>
      <c r="S52" s="21"/>
      <c r="T52" s="24" t="s">
        <v>548</v>
      </c>
      <c r="U52" s="24" t="s">
        <v>549</v>
      </c>
      <c r="V52" s="25">
        <v>0.12790697674418605</v>
      </c>
      <c r="W52" s="26">
        <v>87.20930232558139</v>
      </c>
      <c r="X52" s="27">
        <v>34.883720930232556</v>
      </c>
      <c r="Y52" s="24" t="s">
        <v>550</v>
      </c>
      <c r="Z52" s="24" t="s">
        <v>267</v>
      </c>
      <c r="AA52" s="25">
        <v>8.7209302325581398E-2</v>
      </c>
      <c r="AB52" s="27">
        <v>91.279069767441854</v>
      </c>
      <c r="AC52" s="27">
        <v>9.1279069767441854</v>
      </c>
      <c r="AD52" s="24" t="s">
        <v>551</v>
      </c>
      <c r="AE52" s="24" t="s">
        <v>552</v>
      </c>
      <c r="AF52" s="27">
        <v>15.9</v>
      </c>
      <c r="AG52" s="1">
        <v>91</v>
      </c>
      <c r="AH52" s="27">
        <f t="shared" si="6"/>
        <v>13.65</v>
      </c>
      <c r="AI52" s="22">
        <v>76</v>
      </c>
      <c r="AJ52" s="27">
        <f t="shared" si="7"/>
        <v>11.4</v>
      </c>
      <c r="AK52" s="27">
        <f t="shared" si="8"/>
        <v>84.961627906976744</v>
      </c>
    </row>
    <row r="53" spans="1:37" ht="24.95" customHeight="1" x14ac:dyDescent="0.15">
      <c r="A53" s="48"/>
      <c r="B53" s="21" t="s">
        <v>61</v>
      </c>
      <c r="C53" s="21" t="s">
        <v>85</v>
      </c>
      <c r="D53" s="49"/>
      <c r="E53" s="22">
        <v>2</v>
      </c>
      <c r="F53" s="22">
        <v>2</v>
      </c>
      <c r="G53" s="43"/>
      <c r="H53" s="21" t="s">
        <v>553</v>
      </c>
      <c r="I53" s="21" t="s">
        <v>169</v>
      </c>
      <c r="J53" s="21" t="s">
        <v>554</v>
      </c>
      <c r="K53" s="21" t="s">
        <v>53</v>
      </c>
      <c r="L53" s="21" t="s">
        <v>555</v>
      </c>
      <c r="M53" s="21" t="s">
        <v>207</v>
      </c>
      <c r="N53" s="21" t="s">
        <v>464</v>
      </c>
      <c r="O53" s="21" t="s">
        <v>546</v>
      </c>
      <c r="P53" s="21" t="s">
        <v>171</v>
      </c>
      <c r="Q53" s="21" t="s">
        <v>322</v>
      </c>
      <c r="R53" s="21"/>
      <c r="S53" s="21"/>
      <c r="T53" s="24" t="s">
        <v>556</v>
      </c>
      <c r="U53" s="24" t="s">
        <v>557</v>
      </c>
      <c r="V53" s="25">
        <v>0.1875</v>
      </c>
      <c r="W53" s="26">
        <v>81.25</v>
      </c>
      <c r="X53" s="27">
        <v>32.5</v>
      </c>
      <c r="Y53" s="24" t="s">
        <v>558</v>
      </c>
      <c r="Z53" s="24" t="s">
        <v>118</v>
      </c>
      <c r="AA53" s="25">
        <v>0.26785714285714285</v>
      </c>
      <c r="AB53" s="27">
        <v>73.214285714285722</v>
      </c>
      <c r="AC53" s="27">
        <v>7.321428571428573</v>
      </c>
      <c r="AD53" s="24" t="s">
        <v>559</v>
      </c>
      <c r="AE53" s="24" t="s">
        <v>390</v>
      </c>
      <c r="AF53" s="27">
        <v>18.5</v>
      </c>
      <c r="AG53" s="1">
        <v>85</v>
      </c>
      <c r="AH53" s="27">
        <f t="shared" si="6"/>
        <v>12.75</v>
      </c>
      <c r="AI53" s="22">
        <v>87.5</v>
      </c>
      <c r="AJ53" s="27">
        <f t="shared" si="7"/>
        <v>13.125</v>
      </c>
      <c r="AK53" s="27">
        <f t="shared" si="8"/>
        <v>84.196428571428569</v>
      </c>
    </row>
    <row r="54" spans="1:37" ht="24.95" customHeight="1" x14ac:dyDescent="0.15">
      <c r="A54" s="48"/>
      <c r="B54" s="21" t="s">
        <v>61</v>
      </c>
      <c r="C54" s="21" t="s">
        <v>66</v>
      </c>
      <c r="D54" s="47">
        <v>1</v>
      </c>
      <c r="E54" s="22">
        <v>3</v>
      </c>
      <c r="F54" s="22">
        <v>1</v>
      </c>
      <c r="G54" s="50">
        <v>2</v>
      </c>
      <c r="H54" s="21" t="s">
        <v>560</v>
      </c>
      <c r="I54" s="21" t="s">
        <v>169</v>
      </c>
      <c r="J54" s="21" t="s">
        <v>561</v>
      </c>
      <c r="K54" s="21" t="s">
        <v>428</v>
      </c>
      <c r="L54" s="21" t="s">
        <v>429</v>
      </c>
      <c r="M54" s="21" t="s">
        <v>217</v>
      </c>
      <c r="N54" s="21" t="s">
        <v>464</v>
      </c>
      <c r="O54" s="21" t="s">
        <v>562</v>
      </c>
      <c r="P54" s="21" t="s">
        <v>171</v>
      </c>
      <c r="Q54" s="21" t="s">
        <v>322</v>
      </c>
      <c r="R54" s="21"/>
      <c r="S54" s="21"/>
      <c r="T54" s="24" t="s">
        <v>563</v>
      </c>
      <c r="U54" s="24" t="s">
        <v>178</v>
      </c>
      <c r="V54" s="25">
        <v>8.3333333333333332E-3</v>
      </c>
      <c r="W54" s="26">
        <v>99.166666666666671</v>
      </c>
      <c r="X54" s="27">
        <v>39.666666666666671</v>
      </c>
      <c r="Y54" s="24" t="s">
        <v>564</v>
      </c>
      <c r="Z54" s="24" t="s">
        <v>309</v>
      </c>
      <c r="AA54" s="25">
        <v>3.3333333333333333E-2</v>
      </c>
      <c r="AB54" s="27">
        <v>96.666666666666671</v>
      </c>
      <c r="AC54" s="27">
        <v>9.6666666666666679</v>
      </c>
      <c r="AD54" s="24" t="s">
        <v>122</v>
      </c>
      <c r="AE54" s="24" t="s">
        <v>283</v>
      </c>
      <c r="AF54" s="27">
        <v>17.600000000000001</v>
      </c>
      <c r="AG54" s="1">
        <v>82</v>
      </c>
      <c r="AH54" s="27">
        <f t="shared" si="6"/>
        <v>12.299999999999999</v>
      </c>
      <c r="AI54" s="22">
        <v>89.5</v>
      </c>
      <c r="AJ54" s="27">
        <f t="shared" si="7"/>
        <v>13.424999999999999</v>
      </c>
      <c r="AK54" s="27">
        <f t="shared" si="8"/>
        <v>92.658333333333331</v>
      </c>
    </row>
    <row r="55" spans="1:37" ht="24.95" customHeight="1" x14ac:dyDescent="0.15">
      <c r="A55" s="48"/>
      <c r="B55" s="21" t="s">
        <v>61</v>
      </c>
      <c r="C55" s="21" t="s">
        <v>66</v>
      </c>
      <c r="D55" s="49"/>
      <c r="E55" s="22">
        <v>4</v>
      </c>
      <c r="F55" s="22">
        <v>2</v>
      </c>
      <c r="G55" s="50"/>
      <c r="H55" s="21" t="s">
        <v>565</v>
      </c>
      <c r="I55" s="21" t="s">
        <v>169</v>
      </c>
      <c r="J55" s="21" t="s">
        <v>566</v>
      </c>
      <c r="K55" s="21" t="s">
        <v>372</v>
      </c>
      <c r="L55" s="21" t="s">
        <v>567</v>
      </c>
      <c r="M55" s="21" t="s">
        <v>217</v>
      </c>
      <c r="N55" s="21" t="s">
        <v>464</v>
      </c>
      <c r="O55" s="21" t="s">
        <v>562</v>
      </c>
      <c r="P55" s="21" t="s">
        <v>171</v>
      </c>
      <c r="Q55" s="21" t="s">
        <v>568</v>
      </c>
      <c r="R55" s="21"/>
      <c r="S55" s="21"/>
      <c r="T55" s="24" t="s">
        <v>569</v>
      </c>
      <c r="U55" s="24" t="s">
        <v>178</v>
      </c>
      <c r="V55" s="25">
        <v>2.564102564102564E-2</v>
      </c>
      <c r="W55" s="26">
        <v>97.435897435897431</v>
      </c>
      <c r="X55" s="27">
        <v>38.974358974358978</v>
      </c>
      <c r="Y55" s="24" t="s">
        <v>570</v>
      </c>
      <c r="Z55" s="24" t="s">
        <v>178</v>
      </c>
      <c r="AA55" s="25">
        <v>2.564102564102564E-2</v>
      </c>
      <c r="AB55" s="27">
        <v>97.435897435897431</v>
      </c>
      <c r="AC55" s="27">
        <v>9.7435897435897445</v>
      </c>
      <c r="AD55" s="24" t="s">
        <v>525</v>
      </c>
      <c r="AE55" s="24" t="s">
        <v>571</v>
      </c>
      <c r="AF55" s="27">
        <v>18.275000000000002</v>
      </c>
      <c r="AG55" s="1">
        <v>82</v>
      </c>
      <c r="AH55" s="27">
        <f t="shared" si="6"/>
        <v>12.299999999999999</v>
      </c>
      <c r="AI55" s="22">
        <v>88.5</v>
      </c>
      <c r="AJ55" s="27">
        <f t="shared" si="7"/>
        <v>13.275</v>
      </c>
      <c r="AK55" s="27">
        <f t="shared" si="8"/>
        <v>92.567948717948724</v>
      </c>
    </row>
    <row r="56" spans="1:37" ht="24.95" customHeight="1" x14ac:dyDescent="0.15">
      <c r="A56" s="48"/>
      <c r="B56" s="21" t="s">
        <v>61</v>
      </c>
      <c r="C56" s="21" t="s">
        <v>92</v>
      </c>
      <c r="D56" s="47">
        <v>2</v>
      </c>
      <c r="E56" s="22">
        <v>5</v>
      </c>
      <c r="F56" s="22">
        <v>1</v>
      </c>
      <c r="G56" s="43">
        <v>2</v>
      </c>
      <c r="H56" s="21" t="s">
        <v>572</v>
      </c>
      <c r="I56" s="21" t="s">
        <v>467</v>
      </c>
      <c r="J56" s="21" t="s">
        <v>573</v>
      </c>
      <c r="K56" s="21" t="s">
        <v>428</v>
      </c>
      <c r="L56" s="21" t="s">
        <v>357</v>
      </c>
      <c r="M56" s="21" t="s">
        <v>217</v>
      </c>
      <c r="N56" s="21" t="s">
        <v>464</v>
      </c>
      <c r="O56" s="21" t="s">
        <v>574</v>
      </c>
      <c r="P56" s="21" t="s">
        <v>464</v>
      </c>
      <c r="Q56" s="21" t="s">
        <v>516</v>
      </c>
      <c r="R56" s="21"/>
      <c r="S56" s="21"/>
      <c r="T56" s="24" t="s">
        <v>556</v>
      </c>
      <c r="U56" s="24" t="s">
        <v>299</v>
      </c>
      <c r="V56" s="25">
        <v>4.2372881355932202E-2</v>
      </c>
      <c r="W56" s="26">
        <v>95.762711864406782</v>
      </c>
      <c r="X56" s="27">
        <v>38.305084745762713</v>
      </c>
      <c r="Y56" s="24" t="s">
        <v>575</v>
      </c>
      <c r="Z56" s="24">
        <v>1</v>
      </c>
      <c r="AA56" s="25">
        <v>8.4745762711864406E-3</v>
      </c>
      <c r="AB56" s="27">
        <v>99.152542372881356</v>
      </c>
      <c r="AC56" s="27">
        <v>9.9152542372881367</v>
      </c>
      <c r="AD56" s="24">
        <v>118</v>
      </c>
      <c r="AE56" s="24">
        <v>90</v>
      </c>
      <c r="AF56" s="27">
        <v>18</v>
      </c>
      <c r="AG56" s="1">
        <v>84</v>
      </c>
      <c r="AH56" s="27">
        <f t="shared" si="6"/>
        <v>12.6</v>
      </c>
      <c r="AI56" s="22">
        <v>94</v>
      </c>
      <c r="AJ56" s="27">
        <f t="shared" si="7"/>
        <v>14.1</v>
      </c>
      <c r="AK56" s="27">
        <f t="shared" si="8"/>
        <v>92.92033898305084</v>
      </c>
    </row>
    <row r="57" spans="1:37" ht="24.95" customHeight="1" x14ac:dyDescent="0.15">
      <c r="A57" s="49"/>
      <c r="B57" s="21" t="s">
        <v>61</v>
      </c>
      <c r="C57" s="21" t="s">
        <v>92</v>
      </c>
      <c r="D57" s="49"/>
      <c r="E57" s="22">
        <v>6</v>
      </c>
      <c r="F57" s="22">
        <v>2</v>
      </c>
      <c r="G57" s="43"/>
      <c r="H57" s="21" t="s">
        <v>576</v>
      </c>
      <c r="I57" s="21" t="s">
        <v>169</v>
      </c>
      <c r="J57" s="21" t="s">
        <v>577</v>
      </c>
      <c r="K57" s="21" t="s">
        <v>428</v>
      </c>
      <c r="L57" s="21" t="s">
        <v>443</v>
      </c>
      <c r="M57" s="21" t="s">
        <v>217</v>
      </c>
      <c r="N57" s="21" t="s">
        <v>464</v>
      </c>
      <c r="O57" s="21" t="s">
        <v>517</v>
      </c>
      <c r="P57" s="21" t="s">
        <v>171</v>
      </c>
      <c r="Q57" s="21" t="s">
        <v>578</v>
      </c>
      <c r="R57" s="21"/>
      <c r="S57" s="21"/>
      <c r="T57" s="24" t="s">
        <v>579</v>
      </c>
      <c r="U57" s="24" t="s">
        <v>299</v>
      </c>
      <c r="V57" s="25">
        <v>7.2463768115942032E-2</v>
      </c>
      <c r="W57" s="26">
        <v>92.753623188405797</v>
      </c>
      <c r="X57" s="27">
        <v>37.10144927536232</v>
      </c>
      <c r="Y57" s="24" t="s">
        <v>580</v>
      </c>
      <c r="Z57" s="24" t="s">
        <v>184</v>
      </c>
      <c r="AA57" s="25">
        <v>8.6956521739130432E-2</v>
      </c>
      <c r="AB57" s="27">
        <v>91.304347826086968</v>
      </c>
      <c r="AC57" s="27">
        <v>9.1304347826086971</v>
      </c>
      <c r="AD57" s="24" t="s">
        <v>444</v>
      </c>
      <c r="AE57" s="24" t="s">
        <v>121</v>
      </c>
      <c r="AF57" s="27">
        <v>17.400000000000002</v>
      </c>
      <c r="AG57" s="1">
        <v>77</v>
      </c>
      <c r="AH57" s="27">
        <f t="shared" si="6"/>
        <v>11.549999999999999</v>
      </c>
      <c r="AI57" s="22">
        <v>83</v>
      </c>
      <c r="AJ57" s="27">
        <f t="shared" si="7"/>
        <v>12.45</v>
      </c>
      <c r="AK57" s="27">
        <f t="shared" si="8"/>
        <v>87.631884057971021</v>
      </c>
    </row>
    <row r="58" spans="1:37" ht="24.95" customHeight="1" x14ac:dyDescent="0.15">
      <c r="A58" s="52">
        <v>0.4375</v>
      </c>
      <c r="B58" s="21" t="s">
        <v>61</v>
      </c>
      <c r="C58" s="21" t="s">
        <v>87</v>
      </c>
      <c r="D58" s="47">
        <v>8</v>
      </c>
      <c r="E58" s="22">
        <v>1</v>
      </c>
      <c r="F58" s="22">
        <v>1</v>
      </c>
      <c r="G58" s="51">
        <v>3</v>
      </c>
      <c r="H58" s="21" t="s">
        <v>581</v>
      </c>
      <c r="I58" s="21" t="s">
        <v>169</v>
      </c>
      <c r="J58" s="21" t="s">
        <v>582</v>
      </c>
      <c r="K58" s="21" t="s">
        <v>220</v>
      </c>
      <c r="L58" s="21" t="s">
        <v>411</v>
      </c>
      <c r="M58" s="21" t="s">
        <v>287</v>
      </c>
      <c r="N58" s="21" t="s">
        <v>464</v>
      </c>
      <c r="O58" s="21" t="s">
        <v>583</v>
      </c>
      <c r="P58" s="21" t="s">
        <v>464</v>
      </c>
      <c r="Q58" s="21" t="s">
        <v>546</v>
      </c>
      <c r="R58" s="21"/>
      <c r="S58" s="21"/>
      <c r="T58" s="24" t="s">
        <v>584</v>
      </c>
      <c r="U58" s="24" t="s">
        <v>309</v>
      </c>
      <c r="V58" s="25">
        <v>5.7142857142857141E-2</v>
      </c>
      <c r="W58" s="26">
        <v>94.285714285714278</v>
      </c>
      <c r="X58" s="27">
        <v>37.714285714285715</v>
      </c>
      <c r="Y58" s="24" t="s">
        <v>585</v>
      </c>
      <c r="Z58" s="24" t="s">
        <v>344</v>
      </c>
      <c r="AA58" s="25">
        <v>4.2857142857142858E-2</v>
      </c>
      <c r="AB58" s="27">
        <v>95.714285714285722</v>
      </c>
      <c r="AC58" s="27">
        <v>9.571428571428573</v>
      </c>
      <c r="AD58" s="24" t="s">
        <v>371</v>
      </c>
      <c r="AE58" s="24" t="s">
        <v>586</v>
      </c>
      <c r="AF58" s="27">
        <v>17.3</v>
      </c>
      <c r="AG58" s="1">
        <v>77</v>
      </c>
      <c r="AH58" s="27">
        <f t="shared" si="6"/>
        <v>11.549999999999999</v>
      </c>
      <c r="AI58" s="22">
        <v>89.75</v>
      </c>
      <c r="AJ58" s="27">
        <f t="shared" si="7"/>
        <v>13.4625</v>
      </c>
      <c r="AK58" s="27">
        <f t="shared" si="8"/>
        <v>89.598214285714292</v>
      </c>
    </row>
    <row r="59" spans="1:37" ht="24.95" customHeight="1" x14ac:dyDescent="0.15">
      <c r="A59" s="48"/>
      <c r="B59" s="21" t="s">
        <v>61</v>
      </c>
      <c r="C59" s="21" t="s">
        <v>87</v>
      </c>
      <c r="D59" s="48"/>
      <c r="E59" s="22">
        <v>2</v>
      </c>
      <c r="F59" s="22">
        <v>2</v>
      </c>
      <c r="G59" s="51"/>
      <c r="H59" s="21" t="s">
        <v>587</v>
      </c>
      <c r="I59" s="21" t="s">
        <v>169</v>
      </c>
      <c r="J59" s="21" t="s">
        <v>588</v>
      </c>
      <c r="K59" s="21" t="s">
        <v>256</v>
      </c>
      <c r="L59" s="21" t="s">
        <v>225</v>
      </c>
      <c r="M59" s="21" t="s">
        <v>207</v>
      </c>
      <c r="N59" s="21" t="s">
        <v>464</v>
      </c>
      <c r="O59" s="21" t="s">
        <v>589</v>
      </c>
      <c r="P59" s="21" t="s">
        <v>464</v>
      </c>
      <c r="Q59" s="21" t="s">
        <v>465</v>
      </c>
      <c r="R59" s="21"/>
      <c r="S59" s="21"/>
      <c r="T59" s="24" t="s">
        <v>158</v>
      </c>
      <c r="U59" s="24" t="s">
        <v>307</v>
      </c>
      <c r="V59" s="25">
        <v>0.16923076923076924</v>
      </c>
      <c r="W59" s="26">
        <v>83.076923076923066</v>
      </c>
      <c r="X59" s="27">
        <v>33.230769230769226</v>
      </c>
      <c r="Y59" s="24" t="s">
        <v>590</v>
      </c>
      <c r="Z59" s="24" t="s">
        <v>184</v>
      </c>
      <c r="AA59" s="25">
        <v>9.2307692307692313E-2</v>
      </c>
      <c r="AB59" s="27">
        <v>90.769230769230774</v>
      </c>
      <c r="AC59" s="27">
        <v>9.0769230769230784</v>
      </c>
      <c r="AD59" s="24" t="s">
        <v>591</v>
      </c>
      <c r="AE59" s="24" t="s">
        <v>126</v>
      </c>
      <c r="AF59" s="27">
        <v>18.100000000000001</v>
      </c>
      <c r="AG59" s="1">
        <v>88</v>
      </c>
      <c r="AH59" s="27">
        <f t="shared" si="6"/>
        <v>13.2</v>
      </c>
      <c r="AI59" s="22">
        <v>93.5</v>
      </c>
      <c r="AJ59" s="27">
        <f t="shared" si="7"/>
        <v>14.025</v>
      </c>
      <c r="AK59" s="27">
        <f t="shared" si="8"/>
        <v>87.632692307692309</v>
      </c>
    </row>
    <row r="60" spans="1:37" ht="24.95" customHeight="1" x14ac:dyDescent="0.15">
      <c r="A60" s="48"/>
      <c r="B60" s="21" t="s">
        <v>61</v>
      </c>
      <c r="C60" s="21" t="s">
        <v>87</v>
      </c>
      <c r="D60" s="49"/>
      <c r="E60" s="22">
        <v>3</v>
      </c>
      <c r="F60" s="22">
        <v>3</v>
      </c>
      <c r="G60" s="51"/>
      <c r="H60" s="21" t="s">
        <v>592</v>
      </c>
      <c r="I60" s="21" t="s">
        <v>169</v>
      </c>
      <c r="J60" s="21" t="s">
        <v>593</v>
      </c>
      <c r="K60" s="21" t="s">
        <v>348</v>
      </c>
      <c r="L60" s="21" t="s">
        <v>594</v>
      </c>
      <c r="M60" s="21" t="s">
        <v>137</v>
      </c>
      <c r="N60" s="21" t="s">
        <v>464</v>
      </c>
      <c r="O60" s="21" t="s">
        <v>589</v>
      </c>
      <c r="P60" s="21" t="s">
        <v>171</v>
      </c>
      <c r="Q60" s="21" t="s">
        <v>595</v>
      </c>
      <c r="R60" s="21"/>
      <c r="S60" s="21"/>
      <c r="T60" s="24" t="s">
        <v>596</v>
      </c>
      <c r="U60" s="24" t="s">
        <v>309</v>
      </c>
      <c r="V60" s="25">
        <v>0.10810810810810811</v>
      </c>
      <c r="W60" s="26">
        <v>89.189189189189193</v>
      </c>
      <c r="X60" s="27">
        <v>35.675675675675677</v>
      </c>
      <c r="Y60" s="24" t="s">
        <v>597</v>
      </c>
      <c r="Z60" s="24" t="s">
        <v>159</v>
      </c>
      <c r="AA60" s="25">
        <v>0.1891891891891892</v>
      </c>
      <c r="AB60" s="27">
        <v>81.081081081081081</v>
      </c>
      <c r="AC60" s="27">
        <v>8.1081081081081088</v>
      </c>
      <c r="AD60" s="24" t="s">
        <v>343</v>
      </c>
      <c r="AE60" s="24" t="s">
        <v>586</v>
      </c>
      <c r="AF60" s="27">
        <v>17.3</v>
      </c>
      <c r="AG60" s="1">
        <v>82</v>
      </c>
      <c r="AH60" s="27">
        <f t="shared" si="6"/>
        <v>12.299999999999999</v>
      </c>
      <c r="AI60" s="22">
        <v>89</v>
      </c>
      <c r="AJ60" s="27">
        <f t="shared" si="7"/>
        <v>13.35</v>
      </c>
      <c r="AK60" s="27">
        <f t="shared" si="8"/>
        <v>86.733783783783778</v>
      </c>
    </row>
    <row r="61" spans="1:37" ht="24.95" customHeight="1" x14ac:dyDescent="0.15">
      <c r="A61" s="48"/>
      <c r="B61" s="21" t="s">
        <v>61</v>
      </c>
      <c r="C61" s="21" t="s">
        <v>77</v>
      </c>
      <c r="D61" s="22">
        <v>4</v>
      </c>
      <c r="E61" s="22">
        <v>4</v>
      </c>
      <c r="F61" s="22">
        <v>1</v>
      </c>
      <c r="G61" s="29">
        <v>1</v>
      </c>
      <c r="H61" s="21" t="s">
        <v>598</v>
      </c>
      <c r="I61" s="21" t="s">
        <v>169</v>
      </c>
      <c r="J61" s="21" t="s">
        <v>599</v>
      </c>
      <c r="K61" s="21" t="s">
        <v>372</v>
      </c>
      <c r="L61" s="21" t="s">
        <v>366</v>
      </c>
      <c r="M61" s="21" t="s">
        <v>137</v>
      </c>
      <c r="N61" s="21" t="s">
        <v>464</v>
      </c>
      <c r="O61" s="21" t="s">
        <v>600</v>
      </c>
      <c r="P61" s="21" t="s">
        <v>601</v>
      </c>
      <c r="Q61" s="21" t="s">
        <v>535</v>
      </c>
      <c r="R61" s="21"/>
      <c r="S61" s="21"/>
      <c r="T61" s="24" t="s">
        <v>209</v>
      </c>
      <c r="U61" s="24">
        <v>8</v>
      </c>
      <c r="V61" s="25">
        <f>U61/AD61</f>
        <v>0.14035087719298245</v>
      </c>
      <c r="W61" s="26">
        <f>(1-V61)*100</f>
        <v>85.964912280701753</v>
      </c>
      <c r="X61" s="27">
        <f>W61*0.4</f>
        <v>34.385964912280706</v>
      </c>
      <c r="Y61" s="24" t="s">
        <v>602</v>
      </c>
      <c r="Z61" s="24" t="s">
        <v>422</v>
      </c>
      <c r="AA61" s="25">
        <f>Z61/AD61</f>
        <v>0.22807017543859648</v>
      </c>
      <c r="AB61" s="27">
        <f>(1-AA61)*100</f>
        <v>77.192982456140342</v>
      </c>
      <c r="AC61" s="27">
        <f>AB61*0.1</f>
        <v>7.7192982456140342</v>
      </c>
      <c r="AD61" s="24" t="s">
        <v>345</v>
      </c>
      <c r="AE61" s="24" t="s">
        <v>603</v>
      </c>
      <c r="AF61" s="27">
        <f>AE61*0.2</f>
        <v>16.900000000000002</v>
      </c>
      <c r="AG61" s="1">
        <v>83</v>
      </c>
      <c r="AH61" s="27">
        <f t="shared" si="6"/>
        <v>12.45</v>
      </c>
      <c r="AI61" s="22">
        <v>84.5</v>
      </c>
      <c r="AJ61" s="27">
        <f t="shared" si="7"/>
        <v>12.674999999999999</v>
      </c>
      <c r="AK61" s="27">
        <f t="shared" si="8"/>
        <v>84.130263157894746</v>
      </c>
    </row>
    <row r="62" spans="1:37" s="22" customFormat="1" ht="24.95" customHeight="1" x14ac:dyDescent="0.15">
      <c r="A62" s="48"/>
      <c r="B62" s="21" t="s">
        <v>63</v>
      </c>
      <c r="C62" s="21" t="s">
        <v>93</v>
      </c>
      <c r="D62" s="22">
        <v>2</v>
      </c>
      <c r="E62" s="22">
        <v>5</v>
      </c>
      <c r="F62" s="22">
        <v>1</v>
      </c>
      <c r="G62" s="29">
        <v>1</v>
      </c>
      <c r="H62" s="21" t="s">
        <v>604</v>
      </c>
      <c r="I62" s="21" t="s">
        <v>25</v>
      </c>
      <c r="J62" s="21" t="s">
        <v>605</v>
      </c>
      <c r="K62" s="21" t="s">
        <v>189</v>
      </c>
      <c r="L62" s="21" t="s">
        <v>236</v>
      </c>
      <c r="M62" s="21" t="s">
        <v>190</v>
      </c>
      <c r="N62" s="21" t="s">
        <v>171</v>
      </c>
      <c r="O62" s="21" t="s">
        <v>606</v>
      </c>
      <c r="P62" s="21" t="s">
        <v>171</v>
      </c>
      <c r="Q62" s="21" t="s">
        <v>595</v>
      </c>
      <c r="R62" s="21"/>
      <c r="S62" s="21"/>
      <c r="T62" s="24" t="s">
        <v>607</v>
      </c>
      <c r="U62" s="24" t="s">
        <v>183</v>
      </c>
      <c r="V62" s="25">
        <f t="shared" ref="V62" si="9">U62/AD62</f>
        <v>3.5087719298245612E-2</v>
      </c>
      <c r="W62" s="26">
        <f t="shared" ref="W62" si="10">(1-V62)*100</f>
        <v>96.491228070175438</v>
      </c>
      <c r="X62" s="27">
        <f t="shared" ref="X62" si="11">W62*0.4</f>
        <v>38.596491228070178</v>
      </c>
      <c r="Y62" s="24" t="s">
        <v>608</v>
      </c>
      <c r="Z62" s="24" t="s">
        <v>344</v>
      </c>
      <c r="AA62" s="25">
        <f t="shared" ref="AA62" si="12">Z62/AD62</f>
        <v>5.2631578947368418E-2</v>
      </c>
      <c r="AB62" s="27">
        <f t="shared" ref="AB62" si="13">(1-AA62)*100</f>
        <v>94.736842105263165</v>
      </c>
      <c r="AC62" s="27">
        <f t="shared" ref="AC62" si="14">AB62*0.1</f>
        <v>9.4736842105263168</v>
      </c>
      <c r="AD62" s="24" t="s">
        <v>345</v>
      </c>
      <c r="AE62" s="24" t="s">
        <v>382</v>
      </c>
      <c r="AF62" s="27">
        <f t="shared" ref="AF62" si="15">AE62*0.2</f>
        <v>18.3</v>
      </c>
      <c r="AG62" s="1">
        <v>82</v>
      </c>
      <c r="AH62" s="27">
        <f t="shared" ref="AH62:AH81" si="16">AG62*0.15</f>
        <v>12.299999999999999</v>
      </c>
      <c r="AI62" s="22">
        <v>89.5</v>
      </c>
      <c r="AJ62" s="27">
        <f t="shared" ref="AJ62:AJ81" si="17">AI62*0.15</f>
        <v>13.424999999999999</v>
      </c>
      <c r="AK62" s="27">
        <f t="shared" ref="AK62:AK81" si="18">X62+AC62+AF62+AH62+AJ62</f>
        <v>92.095175438596485</v>
      </c>
    </row>
    <row r="63" spans="1:37" ht="24.95" customHeight="1" x14ac:dyDescent="0.15">
      <c r="A63" s="48"/>
      <c r="B63" s="21" t="s">
        <v>63</v>
      </c>
      <c r="C63" s="21" t="s">
        <v>84</v>
      </c>
      <c r="D63" s="47">
        <v>2</v>
      </c>
      <c r="E63" s="22">
        <v>6</v>
      </c>
      <c r="F63" s="22">
        <v>1</v>
      </c>
      <c r="G63" s="51">
        <v>2</v>
      </c>
      <c r="H63" s="21" t="s">
        <v>609</v>
      </c>
      <c r="I63" s="21" t="s">
        <v>169</v>
      </c>
      <c r="J63" s="21" t="s">
        <v>610</v>
      </c>
      <c r="K63" s="21" t="s">
        <v>187</v>
      </c>
      <c r="L63" s="21" t="s">
        <v>286</v>
      </c>
      <c r="M63" s="21" t="s">
        <v>137</v>
      </c>
      <c r="N63" s="21" t="s">
        <v>171</v>
      </c>
      <c r="O63" s="21" t="s">
        <v>595</v>
      </c>
      <c r="P63" s="21" t="s">
        <v>83</v>
      </c>
      <c r="Q63" s="21" t="s">
        <v>568</v>
      </c>
      <c r="R63" s="21"/>
      <c r="S63" s="21"/>
      <c r="T63" s="24" t="s">
        <v>394</v>
      </c>
      <c r="U63" s="24" t="s">
        <v>183</v>
      </c>
      <c r="V63" s="25">
        <v>2.247191011235955E-2</v>
      </c>
      <c r="W63" s="26">
        <v>97.752808988764045</v>
      </c>
      <c r="X63" s="27">
        <v>39.101123595505619</v>
      </c>
      <c r="Y63" s="24">
        <v>108.05</v>
      </c>
      <c r="Z63" s="24" t="s">
        <v>381</v>
      </c>
      <c r="AA63" s="25">
        <v>0.15730337078651685</v>
      </c>
      <c r="AB63" s="27">
        <v>84.269662921348328</v>
      </c>
      <c r="AC63" s="27">
        <v>8.4269662921348338</v>
      </c>
      <c r="AD63" s="24">
        <v>89</v>
      </c>
      <c r="AE63" s="24">
        <v>92</v>
      </c>
      <c r="AF63" s="27">
        <v>18.400000000000002</v>
      </c>
      <c r="AG63" s="1">
        <v>83</v>
      </c>
      <c r="AH63" s="27">
        <f t="shared" si="16"/>
        <v>12.45</v>
      </c>
      <c r="AI63" s="22">
        <v>92.5</v>
      </c>
      <c r="AJ63" s="27">
        <f t="shared" si="17"/>
        <v>13.875</v>
      </c>
      <c r="AK63" s="27">
        <f t="shared" si="18"/>
        <v>92.253089887640456</v>
      </c>
    </row>
    <row r="64" spans="1:37" ht="24.95" customHeight="1" x14ac:dyDescent="0.15">
      <c r="A64" s="49"/>
      <c r="B64" s="21" t="s">
        <v>63</v>
      </c>
      <c r="C64" s="21" t="s">
        <v>84</v>
      </c>
      <c r="D64" s="49"/>
      <c r="E64" s="22">
        <v>7</v>
      </c>
      <c r="F64" s="22">
        <v>2</v>
      </c>
      <c r="G64" s="51"/>
      <c r="H64" s="21" t="s">
        <v>611</v>
      </c>
      <c r="I64" s="23" t="s">
        <v>147</v>
      </c>
      <c r="J64" s="21" t="s">
        <v>612</v>
      </c>
      <c r="K64" s="21" t="s">
        <v>372</v>
      </c>
      <c r="L64" s="21" t="s">
        <v>366</v>
      </c>
      <c r="M64" s="21" t="s">
        <v>137</v>
      </c>
      <c r="N64" s="21" t="s">
        <v>171</v>
      </c>
      <c r="O64" s="21" t="s">
        <v>595</v>
      </c>
      <c r="P64" s="21"/>
      <c r="Q64" s="21" t="s">
        <v>76</v>
      </c>
      <c r="R64" s="21"/>
      <c r="S64" s="21"/>
      <c r="T64" s="24" t="s">
        <v>406</v>
      </c>
      <c r="U64" s="24" t="s">
        <v>299</v>
      </c>
      <c r="V64" s="25">
        <v>8.771929824561403E-2</v>
      </c>
      <c r="W64" s="26">
        <v>91.228070175438589</v>
      </c>
      <c r="X64" s="27">
        <v>36.491228070175438</v>
      </c>
      <c r="Y64" s="24" t="s">
        <v>613</v>
      </c>
      <c r="Z64" s="24" t="s">
        <v>307</v>
      </c>
      <c r="AA64" s="25">
        <v>0.19298245614035087</v>
      </c>
      <c r="AB64" s="27">
        <v>80.701754385964918</v>
      </c>
      <c r="AC64" s="27">
        <v>8.0701754385964914</v>
      </c>
      <c r="AD64" s="24" t="s">
        <v>345</v>
      </c>
      <c r="AE64" s="24" t="s">
        <v>127</v>
      </c>
      <c r="AF64" s="27">
        <v>18.55</v>
      </c>
      <c r="AG64" s="1">
        <v>92</v>
      </c>
      <c r="AH64" s="27">
        <f t="shared" si="16"/>
        <v>13.799999999999999</v>
      </c>
      <c r="AI64" s="22">
        <v>95</v>
      </c>
      <c r="AJ64" s="27">
        <f t="shared" si="17"/>
        <v>14.25</v>
      </c>
      <c r="AK64" s="27">
        <f t="shared" si="18"/>
        <v>91.161403508771926</v>
      </c>
    </row>
    <row r="65" spans="1:38" ht="24.95" customHeight="1" x14ac:dyDescent="0.15">
      <c r="A65" s="52">
        <v>0.44791666666666669</v>
      </c>
      <c r="B65" s="21" t="s">
        <v>63</v>
      </c>
      <c r="C65" s="21" t="s">
        <v>64</v>
      </c>
      <c r="D65" s="47">
        <v>2</v>
      </c>
      <c r="E65" s="22">
        <v>1</v>
      </c>
      <c r="F65" s="22">
        <v>1</v>
      </c>
      <c r="G65" s="43">
        <v>2</v>
      </c>
      <c r="H65" s="21" t="s">
        <v>614</v>
      </c>
      <c r="I65" s="21" t="s">
        <v>169</v>
      </c>
      <c r="J65" s="21" t="s">
        <v>42</v>
      </c>
      <c r="K65" s="21" t="s">
        <v>220</v>
      </c>
      <c r="L65" s="21" t="s">
        <v>286</v>
      </c>
      <c r="M65" s="21" t="s">
        <v>287</v>
      </c>
      <c r="N65" s="21" t="s">
        <v>171</v>
      </c>
      <c r="O65" s="21" t="s">
        <v>214</v>
      </c>
      <c r="P65" s="21" t="s">
        <v>171</v>
      </c>
      <c r="Q65" s="21" t="s">
        <v>245</v>
      </c>
      <c r="R65" s="21"/>
      <c r="S65" s="21"/>
      <c r="T65" s="24" t="s">
        <v>615</v>
      </c>
      <c r="U65" s="24" t="s">
        <v>184</v>
      </c>
      <c r="V65" s="25">
        <v>9.5238095238095233E-2</v>
      </c>
      <c r="W65" s="26">
        <v>90.476190476190482</v>
      </c>
      <c r="X65" s="27">
        <v>36.190476190476197</v>
      </c>
      <c r="Y65" s="24" t="s">
        <v>616</v>
      </c>
      <c r="Z65" s="24" t="s">
        <v>299</v>
      </c>
      <c r="AA65" s="25">
        <v>7.9365079365079361E-2</v>
      </c>
      <c r="AB65" s="27">
        <v>92.063492063492063</v>
      </c>
      <c r="AC65" s="27">
        <v>9.2063492063492074</v>
      </c>
      <c r="AD65" s="24" t="s">
        <v>179</v>
      </c>
      <c r="AE65" s="24" t="s">
        <v>617</v>
      </c>
      <c r="AF65" s="27">
        <v>16.3</v>
      </c>
      <c r="AG65" s="1">
        <v>72</v>
      </c>
      <c r="AH65" s="27">
        <f t="shared" si="16"/>
        <v>10.799999999999999</v>
      </c>
      <c r="AI65" s="22">
        <v>95</v>
      </c>
      <c r="AJ65" s="27">
        <f t="shared" si="17"/>
        <v>14.25</v>
      </c>
      <c r="AK65" s="27">
        <f t="shared" si="18"/>
        <v>86.7468253968254</v>
      </c>
    </row>
    <row r="66" spans="1:38" ht="24.95" customHeight="1" x14ac:dyDescent="0.15">
      <c r="A66" s="48"/>
      <c r="B66" s="21" t="s">
        <v>63</v>
      </c>
      <c r="C66" s="21" t="s">
        <v>64</v>
      </c>
      <c r="D66" s="49"/>
      <c r="E66" s="22">
        <v>2</v>
      </c>
      <c r="F66" s="22">
        <v>2</v>
      </c>
      <c r="G66" s="43"/>
      <c r="H66" s="21" t="s">
        <v>618</v>
      </c>
      <c r="I66" s="21" t="s">
        <v>169</v>
      </c>
      <c r="J66" s="21">
        <v>2016055662</v>
      </c>
      <c r="K66" s="21" t="s">
        <v>213</v>
      </c>
      <c r="L66" s="21" t="s">
        <v>366</v>
      </c>
      <c r="M66" s="21" t="s">
        <v>291</v>
      </c>
      <c r="N66" s="21" t="s">
        <v>377</v>
      </c>
      <c r="O66" s="21" t="s">
        <v>214</v>
      </c>
      <c r="P66" s="21" t="s">
        <v>171</v>
      </c>
      <c r="Q66" s="21" t="s">
        <v>279</v>
      </c>
      <c r="R66" s="21"/>
      <c r="S66" s="21"/>
      <c r="T66" s="24">
        <v>3.36</v>
      </c>
      <c r="U66" s="24">
        <v>23</v>
      </c>
      <c r="V66" s="25">
        <v>0.16666666666666666</v>
      </c>
      <c r="W66" s="26">
        <v>83.333333333333343</v>
      </c>
      <c r="X66" s="27">
        <v>33.333333333333336</v>
      </c>
      <c r="Y66" s="24">
        <v>95</v>
      </c>
      <c r="Z66" s="24">
        <v>20</v>
      </c>
      <c r="AA66" s="25">
        <v>0.14492753623188406</v>
      </c>
      <c r="AB66" s="27">
        <v>85.507246376811594</v>
      </c>
      <c r="AC66" s="27">
        <v>8.5507246376811601</v>
      </c>
      <c r="AD66" s="24">
        <v>138</v>
      </c>
      <c r="AE66" s="24">
        <v>86</v>
      </c>
      <c r="AF66" s="27">
        <v>17.2</v>
      </c>
      <c r="AG66" s="1">
        <v>62</v>
      </c>
      <c r="AH66" s="27">
        <f t="shared" si="16"/>
        <v>9.2999999999999989</v>
      </c>
      <c r="AI66" s="22">
        <v>86</v>
      </c>
      <c r="AJ66" s="27">
        <f t="shared" si="17"/>
        <v>12.9</v>
      </c>
      <c r="AK66" s="27">
        <f t="shared" si="18"/>
        <v>81.284057971014505</v>
      </c>
    </row>
    <row r="67" spans="1:38" s="1" customFormat="1" ht="24.95" customHeight="1" x14ac:dyDescent="0.15">
      <c r="A67" s="48"/>
      <c r="B67" s="21" t="s">
        <v>63</v>
      </c>
      <c r="C67" s="33" t="s">
        <v>98</v>
      </c>
      <c r="D67" s="1">
        <v>2</v>
      </c>
      <c r="E67" s="22">
        <v>3</v>
      </c>
      <c r="F67" s="22">
        <v>1</v>
      </c>
      <c r="G67" s="22">
        <v>1</v>
      </c>
      <c r="H67" s="33" t="s">
        <v>619</v>
      </c>
      <c r="I67" s="33" t="s">
        <v>620</v>
      </c>
      <c r="J67" s="33" t="s">
        <v>621</v>
      </c>
      <c r="K67" s="33" t="s">
        <v>622</v>
      </c>
      <c r="L67" s="33" t="s">
        <v>349</v>
      </c>
      <c r="M67" s="33" t="s">
        <v>287</v>
      </c>
      <c r="N67" s="33" t="s">
        <v>464</v>
      </c>
      <c r="O67" s="33" t="s">
        <v>481</v>
      </c>
      <c r="P67" s="33" t="s">
        <v>171</v>
      </c>
      <c r="Q67" s="33" t="s">
        <v>623</v>
      </c>
      <c r="R67" s="33"/>
      <c r="S67" s="33"/>
      <c r="T67" s="15" t="s">
        <v>424</v>
      </c>
      <c r="U67" s="15" t="s">
        <v>184</v>
      </c>
      <c r="V67" s="34">
        <v>0.15</v>
      </c>
      <c r="W67" s="35">
        <v>85</v>
      </c>
      <c r="X67" s="36">
        <v>34</v>
      </c>
      <c r="Y67" s="15" t="s">
        <v>624</v>
      </c>
      <c r="Z67" s="15" t="s">
        <v>159</v>
      </c>
      <c r="AA67" s="34">
        <v>0.17499999999999999</v>
      </c>
      <c r="AB67" s="36">
        <v>82.5</v>
      </c>
      <c r="AC67" s="36">
        <v>8.25</v>
      </c>
      <c r="AD67" s="15" t="s">
        <v>625</v>
      </c>
      <c r="AE67" s="15" t="s">
        <v>478</v>
      </c>
      <c r="AF67" s="36">
        <v>18.2</v>
      </c>
      <c r="AG67" s="1">
        <v>84</v>
      </c>
      <c r="AH67" s="36">
        <f t="shared" si="16"/>
        <v>12.6</v>
      </c>
      <c r="AI67" s="22">
        <v>84</v>
      </c>
      <c r="AJ67" s="36">
        <f t="shared" si="17"/>
        <v>12.6</v>
      </c>
      <c r="AK67" s="36">
        <f t="shared" si="18"/>
        <v>85.649999999999991</v>
      </c>
      <c r="AL67" s="22"/>
    </row>
    <row r="68" spans="1:38" ht="24.95" customHeight="1" x14ac:dyDescent="0.15">
      <c r="A68" s="48"/>
      <c r="B68" s="21" t="s">
        <v>63</v>
      </c>
      <c r="C68" s="21" t="s">
        <v>99</v>
      </c>
      <c r="D68" s="47">
        <v>2</v>
      </c>
      <c r="E68" s="22">
        <v>4</v>
      </c>
      <c r="F68" s="22">
        <v>1</v>
      </c>
      <c r="G68" s="43">
        <v>2</v>
      </c>
      <c r="H68" s="21" t="s">
        <v>626</v>
      </c>
      <c r="I68" s="21" t="s">
        <v>169</v>
      </c>
      <c r="J68" s="21" t="s">
        <v>627</v>
      </c>
      <c r="K68" s="21" t="s">
        <v>372</v>
      </c>
      <c r="L68" s="21" t="s">
        <v>405</v>
      </c>
      <c r="M68" s="21" t="s">
        <v>137</v>
      </c>
      <c r="N68" s="21" t="s">
        <v>171</v>
      </c>
      <c r="O68" s="21" t="s">
        <v>188</v>
      </c>
      <c r="P68" s="21" t="s">
        <v>165</v>
      </c>
      <c r="Q68" s="21" t="s">
        <v>568</v>
      </c>
      <c r="R68" s="21"/>
      <c r="S68" s="21"/>
      <c r="T68" s="24" t="s">
        <v>628</v>
      </c>
      <c r="U68" s="24" t="s">
        <v>344</v>
      </c>
      <c r="V68" s="25">
        <f>U68/AD68</f>
        <v>4.1666666666666664E-2</v>
      </c>
      <c r="W68" s="26">
        <f>(1-V68)*100</f>
        <v>95.833333333333343</v>
      </c>
      <c r="X68" s="27">
        <f>W68*0.4</f>
        <v>38.333333333333336</v>
      </c>
      <c r="Y68" s="24" t="s">
        <v>629</v>
      </c>
      <c r="Z68" s="24" t="s">
        <v>422</v>
      </c>
      <c r="AA68" s="25">
        <f>Z68/AD68</f>
        <v>0.18055555555555555</v>
      </c>
      <c r="AB68" s="27">
        <f>(1-AA68)*100</f>
        <v>81.944444444444443</v>
      </c>
      <c r="AC68" s="27">
        <f>AB68*0.1</f>
        <v>8.1944444444444446</v>
      </c>
      <c r="AD68" s="24" t="s">
        <v>630</v>
      </c>
      <c r="AE68" s="24" t="s">
        <v>370</v>
      </c>
      <c r="AF68" s="27">
        <f>AE68*0.2</f>
        <v>16.5</v>
      </c>
      <c r="AG68" s="1">
        <v>70</v>
      </c>
      <c r="AH68" s="27">
        <f t="shared" si="16"/>
        <v>10.5</v>
      </c>
      <c r="AI68" s="22">
        <v>88.5</v>
      </c>
      <c r="AJ68" s="27">
        <f t="shared" si="17"/>
        <v>13.275</v>
      </c>
      <c r="AK68" s="27">
        <f t="shared" si="18"/>
        <v>86.802777777777777</v>
      </c>
    </row>
    <row r="69" spans="1:38" ht="24.95" customHeight="1" x14ac:dyDescent="0.15">
      <c r="A69" s="49"/>
      <c r="B69" s="21" t="s">
        <v>63</v>
      </c>
      <c r="C69" s="21" t="s">
        <v>99</v>
      </c>
      <c r="D69" s="49"/>
      <c r="E69" s="22">
        <v>5</v>
      </c>
      <c r="F69" s="22">
        <v>2</v>
      </c>
      <c r="G69" s="43"/>
      <c r="H69" s="21" t="s">
        <v>631</v>
      </c>
      <c r="I69" s="21" t="s">
        <v>632</v>
      </c>
      <c r="J69" s="21">
        <v>2016058157</v>
      </c>
      <c r="K69" s="21" t="s">
        <v>372</v>
      </c>
      <c r="L69" s="21" t="s">
        <v>405</v>
      </c>
      <c r="M69" s="21" t="s">
        <v>137</v>
      </c>
      <c r="N69" s="21" t="s">
        <v>171</v>
      </c>
      <c r="O69" s="21" t="s">
        <v>633</v>
      </c>
      <c r="P69" s="21" t="s">
        <v>171</v>
      </c>
      <c r="Q69" s="21" t="s">
        <v>568</v>
      </c>
      <c r="R69" s="21"/>
      <c r="S69" s="21"/>
      <c r="T69" s="24" t="s">
        <v>634</v>
      </c>
      <c r="U69" s="24" t="s">
        <v>557</v>
      </c>
      <c r="V69" s="25">
        <f>U69/AD69</f>
        <v>0.29166666666666669</v>
      </c>
      <c r="W69" s="26">
        <f>(1-V69)*100</f>
        <v>70.833333333333329</v>
      </c>
      <c r="X69" s="27">
        <f>W69*0.4</f>
        <v>28.333333333333332</v>
      </c>
      <c r="Y69" s="24" t="s">
        <v>635</v>
      </c>
      <c r="Z69" s="24" t="s">
        <v>267</v>
      </c>
      <c r="AA69" s="25">
        <f>Z69/AD69</f>
        <v>0.20833333333333334</v>
      </c>
      <c r="AB69" s="27">
        <f>(1-AA69)*100</f>
        <v>79.166666666666657</v>
      </c>
      <c r="AC69" s="27">
        <f>AB69*0.1</f>
        <v>7.9166666666666661</v>
      </c>
      <c r="AD69" s="24" t="s">
        <v>630</v>
      </c>
      <c r="AE69" s="24" t="s">
        <v>636</v>
      </c>
      <c r="AF69" s="27">
        <f>AE69*0.2</f>
        <v>16.150000000000002</v>
      </c>
      <c r="AG69" s="1">
        <v>78</v>
      </c>
      <c r="AH69" s="27">
        <f t="shared" si="16"/>
        <v>11.7</v>
      </c>
      <c r="AI69" s="22">
        <v>87.5</v>
      </c>
      <c r="AJ69" s="27">
        <f t="shared" si="17"/>
        <v>13.125</v>
      </c>
      <c r="AK69" s="27">
        <f t="shared" si="18"/>
        <v>77.225000000000009</v>
      </c>
    </row>
    <row r="70" spans="1:38" ht="51.75" customHeight="1" x14ac:dyDescent="0.15">
      <c r="A70" s="52">
        <v>0.45833333333333331</v>
      </c>
      <c r="B70" s="21" t="s">
        <v>63</v>
      </c>
      <c r="C70" s="21" t="s">
        <v>735</v>
      </c>
      <c r="D70" s="47">
        <v>2</v>
      </c>
      <c r="E70" s="22">
        <v>1</v>
      </c>
      <c r="F70" s="22">
        <v>1</v>
      </c>
      <c r="G70" s="43">
        <v>2</v>
      </c>
      <c r="H70" s="21" t="s">
        <v>637</v>
      </c>
      <c r="I70" s="23" t="s">
        <v>147</v>
      </c>
      <c r="J70" s="21" t="s">
        <v>638</v>
      </c>
      <c r="K70" s="21" t="s">
        <v>181</v>
      </c>
      <c r="L70" s="21" t="s">
        <v>386</v>
      </c>
      <c r="M70" s="21" t="s">
        <v>207</v>
      </c>
      <c r="N70" s="21" t="s">
        <v>171</v>
      </c>
      <c r="O70" s="21" t="s">
        <v>730</v>
      </c>
      <c r="P70" s="21"/>
      <c r="Q70" s="21" t="s">
        <v>141</v>
      </c>
      <c r="R70" s="21"/>
      <c r="S70" s="21"/>
      <c r="T70" s="24" t="s">
        <v>639</v>
      </c>
      <c r="U70" s="24" t="s">
        <v>258</v>
      </c>
      <c r="V70" s="25">
        <v>0.23880597014925373</v>
      </c>
      <c r="W70" s="26">
        <v>76.119402985074629</v>
      </c>
      <c r="X70" s="27">
        <v>30.447761194029852</v>
      </c>
      <c r="Y70" s="24" t="s">
        <v>640</v>
      </c>
      <c r="Z70" s="24" t="s">
        <v>184</v>
      </c>
      <c r="AA70" s="25">
        <v>8.9552238805970144E-2</v>
      </c>
      <c r="AB70" s="27">
        <v>91.044776119402982</v>
      </c>
      <c r="AC70" s="27">
        <v>9.1044776119402986</v>
      </c>
      <c r="AD70" s="24" t="s">
        <v>389</v>
      </c>
      <c r="AE70" s="24" t="s">
        <v>641</v>
      </c>
      <c r="AF70" s="27">
        <v>16.7</v>
      </c>
      <c r="AG70" s="1">
        <v>73</v>
      </c>
      <c r="AH70" s="27">
        <f t="shared" si="16"/>
        <v>10.95</v>
      </c>
      <c r="AI70" s="22">
        <v>83</v>
      </c>
      <c r="AJ70" s="27">
        <f t="shared" si="17"/>
        <v>12.45</v>
      </c>
      <c r="AK70" s="27">
        <f t="shared" si="18"/>
        <v>79.652238805970157</v>
      </c>
    </row>
    <row r="71" spans="1:38" ht="59.25" customHeight="1" x14ac:dyDescent="0.15">
      <c r="A71" s="48"/>
      <c r="B71" s="21" t="s">
        <v>63</v>
      </c>
      <c r="C71" s="21" t="s">
        <v>730</v>
      </c>
      <c r="D71" s="49"/>
      <c r="E71" s="22">
        <v>2</v>
      </c>
      <c r="F71" s="22">
        <v>2</v>
      </c>
      <c r="G71" s="43"/>
      <c r="H71" s="21" t="s">
        <v>642</v>
      </c>
      <c r="I71" s="21" t="s">
        <v>169</v>
      </c>
      <c r="J71" s="21" t="s">
        <v>643</v>
      </c>
      <c r="K71" s="21" t="s">
        <v>220</v>
      </c>
      <c r="L71" s="21" t="s">
        <v>349</v>
      </c>
      <c r="M71" s="21" t="s">
        <v>287</v>
      </c>
      <c r="N71" s="21" t="s">
        <v>171</v>
      </c>
      <c r="O71" s="21" t="s">
        <v>730</v>
      </c>
      <c r="P71" s="21" t="s">
        <v>171</v>
      </c>
      <c r="Q71" s="21" t="s">
        <v>231</v>
      </c>
      <c r="R71" s="21"/>
      <c r="S71" s="21"/>
      <c r="T71" s="24">
        <v>3.29</v>
      </c>
      <c r="U71" s="24">
        <v>22</v>
      </c>
      <c r="V71" s="25">
        <v>0.36666666666666664</v>
      </c>
      <c r="W71" s="26">
        <v>63.333333333333329</v>
      </c>
      <c r="X71" s="27">
        <v>25.333333333333332</v>
      </c>
      <c r="Y71" s="24">
        <v>92.256</v>
      </c>
      <c r="Z71" s="24">
        <v>15</v>
      </c>
      <c r="AA71" s="25">
        <v>0.25</v>
      </c>
      <c r="AB71" s="27">
        <v>75</v>
      </c>
      <c r="AC71" s="27">
        <v>7.5</v>
      </c>
      <c r="AD71" s="24">
        <v>60</v>
      </c>
      <c r="AE71" s="24">
        <v>85</v>
      </c>
      <c r="AF71" s="27">
        <v>17</v>
      </c>
      <c r="AG71" s="1">
        <v>85</v>
      </c>
      <c r="AH71" s="27">
        <f t="shared" si="16"/>
        <v>12.75</v>
      </c>
      <c r="AI71" s="22">
        <v>81</v>
      </c>
      <c r="AJ71" s="27">
        <f t="shared" si="17"/>
        <v>12.15</v>
      </c>
      <c r="AK71" s="27">
        <f t="shared" si="18"/>
        <v>74.733333333333334</v>
      </c>
    </row>
    <row r="72" spans="1:38" ht="24.95" customHeight="1" x14ac:dyDescent="0.15">
      <c r="A72" s="48"/>
      <c r="B72" s="21" t="s">
        <v>63</v>
      </c>
      <c r="C72" s="21" t="s">
        <v>69</v>
      </c>
      <c r="D72" s="47">
        <v>5</v>
      </c>
      <c r="E72" s="22">
        <v>3</v>
      </c>
      <c r="F72" s="22">
        <v>1</v>
      </c>
      <c r="G72" s="43">
        <v>4</v>
      </c>
      <c r="H72" s="21" t="s">
        <v>644</v>
      </c>
      <c r="I72" s="21" t="s">
        <v>169</v>
      </c>
      <c r="J72" s="21" t="s">
        <v>645</v>
      </c>
      <c r="K72" s="21" t="s">
        <v>189</v>
      </c>
      <c r="L72" s="21" t="s">
        <v>440</v>
      </c>
      <c r="M72" s="21" t="s">
        <v>190</v>
      </c>
      <c r="N72" s="21" t="s">
        <v>171</v>
      </c>
      <c r="O72" s="21" t="s">
        <v>536</v>
      </c>
      <c r="P72" s="21" t="s">
        <v>171</v>
      </c>
      <c r="Q72" s="21" t="s">
        <v>231</v>
      </c>
      <c r="R72" s="21"/>
      <c r="S72" s="21"/>
      <c r="T72" s="24" t="s">
        <v>646</v>
      </c>
      <c r="U72" s="24" t="s">
        <v>344</v>
      </c>
      <c r="V72" s="25">
        <v>0.03</v>
      </c>
      <c r="W72" s="26">
        <v>97</v>
      </c>
      <c r="X72" s="27">
        <v>38.800000000000004</v>
      </c>
      <c r="Y72" s="24" t="s">
        <v>647</v>
      </c>
      <c r="Z72" s="24" t="s">
        <v>309</v>
      </c>
      <c r="AA72" s="25">
        <v>0.04</v>
      </c>
      <c r="AB72" s="27">
        <v>96</v>
      </c>
      <c r="AC72" s="27">
        <v>9.6000000000000014</v>
      </c>
      <c r="AD72" s="24" t="s">
        <v>648</v>
      </c>
      <c r="AE72" s="24" t="s">
        <v>641</v>
      </c>
      <c r="AF72" s="27">
        <v>16.7</v>
      </c>
      <c r="AG72" s="1">
        <v>79</v>
      </c>
      <c r="AH72" s="27">
        <f t="shared" si="16"/>
        <v>11.85</v>
      </c>
      <c r="AI72" s="22">
        <v>87.5</v>
      </c>
      <c r="AJ72" s="27">
        <f t="shared" si="17"/>
        <v>13.125</v>
      </c>
      <c r="AK72" s="27">
        <f t="shared" si="18"/>
        <v>90.075000000000003</v>
      </c>
    </row>
    <row r="73" spans="1:38" ht="24.95" customHeight="1" x14ac:dyDescent="0.15">
      <c r="A73" s="48"/>
      <c r="B73" s="21" t="s">
        <v>63</v>
      </c>
      <c r="C73" s="21" t="s">
        <v>69</v>
      </c>
      <c r="D73" s="48"/>
      <c r="E73" s="22">
        <v>4</v>
      </c>
      <c r="F73" s="22">
        <v>2</v>
      </c>
      <c r="G73" s="43"/>
      <c r="H73" s="21" t="s">
        <v>649</v>
      </c>
      <c r="I73" s="21" t="s">
        <v>169</v>
      </c>
      <c r="J73" s="21" t="s">
        <v>650</v>
      </c>
      <c r="K73" s="21" t="s">
        <v>372</v>
      </c>
      <c r="L73" s="21" t="s">
        <v>710</v>
      </c>
      <c r="M73" s="21" t="s">
        <v>137</v>
      </c>
      <c r="N73" s="21" t="s">
        <v>171</v>
      </c>
      <c r="O73" s="21" t="s">
        <v>536</v>
      </c>
      <c r="P73" s="21" t="s">
        <v>171</v>
      </c>
      <c r="Q73" s="21" t="s">
        <v>322</v>
      </c>
      <c r="R73" s="21"/>
      <c r="S73" s="21"/>
      <c r="T73" s="24" t="s">
        <v>651</v>
      </c>
      <c r="U73" s="24">
        <v>4</v>
      </c>
      <c r="V73" s="25">
        <v>0.13793103448275862</v>
      </c>
      <c r="W73" s="26">
        <v>86.206896551724128</v>
      </c>
      <c r="X73" s="27">
        <v>34.482758620689651</v>
      </c>
      <c r="Y73" s="24" t="s">
        <v>652</v>
      </c>
      <c r="Z73" s="24" t="s">
        <v>344</v>
      </c>
      <c r="AA73" s="25">
        <v>0.10344827586206896</v>
      </c>
      <c r="AB73" s="27">
        <v>89.65517241379311</v>
      </c>
      <c r="AC73" s="27">
        <v>8.9655172413793114</v>
      </c>
      <c r="AD73" s="24" t="s">
        <v>373</v>
      </c>
      <c r="AE73" s="24" t="s">
        <v>653</v>
      </c>
      <c r="AF73" s="27">
        <v>17.25</v>
      </c>
      <c r="AG73" s="1">
        <v>91</v>
      </c>
      <c r="AH73" s="27">
        <f t="shared" si="16"/>
        <v>13.65</v>
      </c>
      <c r="AI73" s="22">
        <v>84.5</v>
      </c>
      <c r="AJ73" s="27">
        <f t="shared" si="17"/>
        <v>12.674999999999999</v>
      </c>
      <c r="AK73" s="27">
        <f t="shared" si="18"/>
        <v>87.023275862068957</v>
      </c>
    </row>
    <row r="74" spans="1:38" ht="24.95" customHeight="1" x14ac:dyDescent="0.15">
      <c r="A74" s="48"/>
      <c r="B74" s="21" t="s">
        <v>63</v>
      </c>
      <c r="C74" s="21" t="s">
        <v>69</v>
      </c>
      <c r="D74" s="48"/>
      <c r="E74" s="22">
        <v>5</v>
      </c>
      <c r="F74" s="22">
        <v>3</v>
      </c>
      <c r="G74" s="43"/>
      <c r="H74" s="21" t="s">
        <v>654</v>
      </c>
      <c r="I74" s="21" t="s">
        <v>169</v>
      </c>
      <c r="J74" s="21" t="s">
        <v>655</v>
      </c>
      <c r="K74" s="21" t="s">
        <v>189</v>
      </c>
      <c r="L74" s="21" t="s">
        <v>236</v>
      </c>
      <c r="M74" s="21" t="s">
        <v>190</v>
      </c>
      <c r="N74" s="21" t="s">
        <v>656</v>
      </c>
      <c r="O74" s="21" t="s">
        <v>536</v>
      </c>
      <c r="P74" s="21" t="s">
        <v>656</v>
      </c>
      <c r="Q74" s="21" t="s">
        <v>657</v>
      </c>
      <c r="R74" s="21"/>
      <c r="S74" s="21"/>
      <c r="T74" s="24" t="s">
        <v>658</v>
      </c>
      <c r="U74" s="24" t="s">
        <v>659</v>
      </c>
      <c r="V74" s="25">
        <v>0.2982456140350877</v>
      </c>
      <c r="W74" s="26">
        <v>70.175438596491219</v>
      </c>
      <c r="X74" s="27">
        <v>28.07017543859649</v>
      </c>
      <c r="Y74" s="24" t="s">
        <v>660</v>
      </c>
      <c r="Z74" s="24" t="s">
        <v>477</v>
      </c>
      <c r="AA74" s="25">
        <v>0.45614035087719296</v>
      </c>
      <c r="AB74" s="27">
        <v>54.385964912280706</v>
      </c>
      <c r="AC74" s="27">
        <v>5.4385964912280711</v>
      </c>
      <c r="AD74" s="24" t="s">
        <v>661</v>
      </c>
      <c r="AE74" s="24" t="s">
        <v>662</v>
      </c>
      <c r="AF74" s="27">
        <v>16.5</v>
      </c>
      <c r="AG74" s="1">
        <v>75</v>
      </c>
      <c r="AH74" s="27">
        <f t="shared" si="16"/>
        <v>11.25</v>
      </c>
      <c r="AI74" s="22">
        <v>84.5</v>
      </c>
      <c r="AJ74" s="27">
        <f t="shared" si="17"/>
        <v>12.674999999999999</v>
      </c>
      <c r="AK74" s="27">
        <f t="shared" si="18"/>
        <v>73.933771929824559</v>
      </c>
    </row>
    <row r="75" spans="1:38" ht="24.95" customHeight="1" x14ac:dyDescent="0.15">
      <c r="A75" s="49"/>
      <c r="B75" s="21" t="s">
        <v>63</v>
      </c>
      <c r="C75" s="21" t="s">
        <v>69</v>
      </c>
      <c r="D75" s="49"/>
      <c r="E75" s="22">
        <v>6</v>
      </c>
      <c r="F75" s="22">
        <v>4</v>
      </c>
      <c r="G75" s="43"/>
      <c r="H75" s="33" t="s">
        <v>663</v>
      </c>
      <c r="I75" s="33" t="s">
        <v>620</v>
      </c>
      <c r="J75" s="33" t="s">
        <v>664</v>
      </c>
      <c r="K75" s="33" t="s">
        <v>187</v>
      </c>
      <c r="L75" s="33" t="s">
        <v>286</v>
      </c>
      <c r="M75" s="33" t="s">
        <v>665</v>
      </c>
      <c r="N75" s="33" t="s">
        <v>171</v>
      </c>
      <c r="O75" s="33" t="s">
        <v>736</v>
      </c>
      <c r="P75" s="33" t="s">
        <v>171</v>
      </c>
      <c r="Q75" s="33" t="s">
        <v>666</v>
      </c>
      <c r="R75" s="33"/>
      <c r="S75" s="33"/>
      <c r="T75" s="15" t="s">
        <v>495</v>
      </c>
      <c r="U75" s="15">
        <v>37</v>
      </c>
      <c r="V75" s="34">
        <v>0.4157303370786517</v>
      </c>
      <c r="W75" s="35">
        <v>58.426966292134829</v>
      </c>
      <c r="X75" s="36">
        <v>23.370786516853933</v>
      </c>
      <c r="Y75" s="15">
        <v>106.12</v>
      </c>
      <c r="Z75" s="15">
        <v>26</v>
      </c>
      <c r="AA75" s="34">
        <v>0.29213483146067415</v>
      </c>
      <c r="AB75" s="36">
        <v>70.786516853932582</v>
      </c>
      <c r="AC75" s="36">
        <v>7.0786516853932584</v>
      </c>
      <c r="AD75" s="15">
        <v>89</v>
      </c>
      <c r="AE75" s="15">
        <v>92</v>
      </c>
      <c r="AF75" s="36">
        <v>18.400000000000002</v>
      </c>
      <c r="AG75" s="1">
        <v>65</v>
      </c>
      <c r="AH75" s="36">
        <f t="shared" si="16"/>
        <v>9.75</v>
      </c>
      <c r="AI75" s="22">
        <v>83</v>
      </c>
      <c r="AJ75" s="36">
        <f t="shared" si="17"/>
        <v>12.45</v>
      </c>
      <c r="AK75" s="36">
        <f t="shared" si="18"/>
        <v>71.049438202247188</v>
      </c>
    </row>
    <row r="76" spans="1:38" ht="24.95" customHeight="1" x14ac:dyDescent="0.15">
      <c r="A76" s="52">
        <v>0.46875</v>
      </c>
      <c r="B76" s="21" t="s">
        <v>63</v>
      </c>
      <c r="C76" s="21" t="s">
        <v>72</v>
      </c>
      <c r="D76" s="47">
        <v>5</v>
      </c>
      <c r="E76" s="22">
        <v>1</v>
      </c>
      <c r="F76" s="22">
        <v>1</v>
      </c>
      <c r="G76" s="47">
        <v>5</v>
      </c>
      <c r="H76" s="21" t="s">
        <v>667</v>
      </c>
      <c r="I76" s="21" t="s">
        <v>169</v>
      </c>
      <c r="J76" s="21" t="s">
        <v>668</v>
      </c>
      <c r="K76" s="21" t="s">
        <v>220</v>
      </c>
      <c r="L76" s="21" t="s">
        <v>286</v>
      </c>
      <c r="M76" s="21" t="s">
        <v>669</v>
      </c>
      <c r="N76" s="21" t="s">
        <v>171</v>
      </c>
      <c r="O76" s="21" t="s">
        <v>231</v>
      </c>
      <c r="P76" s="21" t="s">
        <v>171</v>
      </c>
      <c r="Q76" s="21" t="s">
        <v>420</v>
      </c>
      <c r="R76" s="21"/>
      <c r="S76" s="21"/>
      <c r="T76" s="24" t="s">
        <v>367</v>
      </c>
      <c r="U76" s="24" t="s">
        <v>309</v>
      </c>
      <c r="V76" s="25">
        <v>9.0909090909090912E-2</v>
      </c>
      <c r="W76" s="26">
        <v>90.909090909090907</v>
      </c>
      <c r="X76" s="27">
        <v>36.363636363636367</v>
      </c>
      <c r="Y76" s="24" t="s">
        <v>670</v>
      </c>
      <c r="Z76" s="24" t="s">
        <v>309</v>
      </c>
      <c r="AA76" s="25">
        <v>9.0909090909090912E-2</v>
      </c>
      <c r="AB76" s="27">
        <v>90.909090909090907</v>
      </c>
      <c r="AC76" s="27">
        <v>9.0909090909090917</v>
      </c>
      <c r="AD76" s="24" t="s">
        <v>671</v>
      </c>
      <c r="AE76" s="24" t="s">
        <v>603</v>
      </c>
      <c r="AF76" s="27">
        <v>16.900000000000002</v>
      </c>
      <c r="AG76" s="1">
        <v>75.5</v>
      </c>
      <c r="AH76" s="27">
        <f t="shared" si="16"/>
        <v>11.324999999999999</v>
      </c>
      <c r="AI76" s="22">
        <v>83.5</v>
      </c>
      <c r="AJ76" s="27">
        <f t="shared" si="17"/>
        <v>12.525</v>
      </c>
      <c r="AK76" s="27">
        <f t="shared" si="18"/>
        <v>86.204545454545467</v>
      </c>
    </row>
    <row r="77" spans="1:38" ht="24.95" customHeight="1" x14ac:dyDescent="0.15">
      <c r="A77" s="48"/>
      <c r="B77" s="21" t="s">
        <v>63</v>
      </c>
      <c r="C77" s="21" t="s">
        <v>72</v>
      </c>
      <c r="D77" s="48"/>
      <c r="E77" s="22">
        <v>2</v>
      </c>
      <c r="F77" s="22">
        <v>2</v>
      </c>
      <c r="G77" s="48"/>
      <c r="H77" s="21" t="s">
        <v>672</v>
      </c>
      <c r="I77" s="21" t="s">
        <v>169</v>
      </c>
      <c r="J77" s="21" t="s">
        <v>673</v>
      </c>
      <c r="K77" s="21" t="s">
        <v>213</v>
      </c>
      <c r="L77" s="21" t="s">
        <v>405</v>
      </c>
      <c r="M77" s="21" t="s">
        <v>137</v>
      </c>
      <c r="N77" s="21" t="s">
        <v>171</v>
      </c>
      <c r="O77" s="21" t="s">
        <v>231</v>
      </c>
      <c r="P77" s="21" t="s">
        <v>171</v>
      </c>
      <c r="Q77" s="21" t="s">
        <v>172</v>
      </c>
      <c r="R77" s="21"/>
      <c r="S77" s="21"/>
      <c r="T77" s="24" t="s">
        <v>674</v>
      </c>
      <c r="U77" s="24">
        <v>28</v>
      </c>
      <c r="V77" s="25">
        <v>0.22950819672131148</v>
      </c>
      <c r="W77" s="26">
        <v>77.049180327868854</v>
      </c>
      <c r="X77" s="27">
        <v>30.819672131147541</v>
      </c>
      <c r="Y77" s="24" t="s">
        <v>675</v>
      </c>
      <c r="Z77" s="24">
        <v>14</v>
      </c>
      <c r="AA77" s="25">
        <v>0.11475409836065574</v>
      </c>
      <c r="AB77" s="27">
        <v>88.52459016393442</v>
      </c>
      <c r="AC77" s="27">
        <v>8.8524590163934427</v>
      </c>
      <c r="AD77" s="24">
        <v>122</v>
      </c>
      <c r="AE77" s="24" t="s">
        <v>617</v>
      </c>
      <c r="AF77" s="27">
        <v>16.3</v>
      </c>
      <c r="AG77" s="1">
        <v>83</v>
      </c>
      <c r="AH77" s="27">
        <f t="shared" si="16"/>
        <v>12.45</v>
      </c>
      <c r="AI77" s="22">
        <v>87.5</v>
      </c>
      <c r="AJ77" s="27">
        <f t="shared" si="17"/>
        <v>13.125</v>
      </c>
      <c r="AK77" s="27">
        <f t="shared" si="18"/>
        <v>81.547131147540981</v>
      </c>
    </row>
    <row r="78" spans="1:38" ht="24.95" customHeight="1" x14ac:dyDescent="0.15">
      <c r="A78" s="48"/>
      <c r="B78" s="21" t="s">
        <v>63</v>
      </c>
      <c r="C78" s="21" t="s">
        <v>72</v>
      </c>
      <c r="D78" s="48"/>
      <c r="E78" s="22">
        <v>3</v>
      </c>
      <c r="F78" s="22">
        <v>3</v>
      </c>
      <c r="G78" s="48"/>
      <c r="H78" s="21" t="s">
        <v>676</v>
      </c>
      <c r="I78" s="21" t="s">
        <v>169</v>
      </c>
      <c r="J78" s="21" t="s">
        <v>677</v>
      </c>
      <c r="K78" s="21" t="s">
        <v>731</v>
      </c>
      <c r="L78" s="21" t="s">
        <v>230</v>
      </c>
      <c r="M78" s="21" t="s">
        <v>137</v>
      </c>
      <c r="N78" s="21" t="s">
        <v>171</v>
      </c>
      <c r="O78" s="21" t="s">
        <v>231</v>
      </c>
      <c r="P78" s="21" t="s">
        <v>171</v>
      </c>
      <c r="Q78" s="21" t="s">
        <v>420</v>
      </c>
      <c r="R78" s="21"/>
      <c r="S78" s="21"/>
      <c r="T78" s="24">
        <v>3.31</v>
      </c>
      <c r="U78" s="24">
        <v>11</v>
      </c>
      <c r="V78" s="25">
        <v>0.39285714285714285</v>
      </c>
      <c r="W78" s="26">
        <v>60.714285714285722</v>
      </c>
      <c r="X78" s="27">
        <v>24.285714285714292</v>
      </c>
      <c r="Y78" s="24">
        <v>89.64</v>
      </c>
      <c r="Z78" s="24">
        <v>4</v>
      </c>
      <c r="AA78" s="25">
        <v>0.14285714285714285</v>
      </c>
      <c r="AB78" s="27">
        <v>85.714285714285722</v>
      </c>
      <c r="AC78" s="27">
        <v>8.571428571428573</v>
      </c>
      <c r="AD78" s="24">
        <v>28</v>
      </c>
      <c r="AE78" s="24">
        <v>68.5</v>
      </c>
      <c r="AF78" s="27">
        <v>13.700000000000001</v>
      </c>
      <c r="AG78" s="1">
        <v>71</v>
      </c>
      <c r="AH78" s="27">
        <f t="shared" si="16"/>
        <v>10.65</v>
      </c>
      <c r="AI78" s="22">
        <v>72.5</v>
      </c>
      <c r="AJ78" s="27">
        <f t="shared" si="17"/>
        <v>10.875</v>
      </c>
      <c r="AK78" s="27">
        <f t="shared" si="18"/>
        <v>68.082142857142856</v>
      </c>
    </row>
    <row r="79" spans="1:38" s="24" customFormat="1" ht="24.95" customHeight="1" x14ac:dyDescent="0.15">
      <c r="A79" s="48"/>
      <c r="B79" s="21" t="s">
        <v>63</v>
      </c>
      <c r="C79" s="21" t="s">
        <v>72</v>
      </c>
      <c r="D79" s="48"/>
      <c r="E79" s="22">
        <v>4</v>
      </c>
      <c r="F79" s="24">
        <v>4</v>
      </c>
      <c r="G79" s="48"/>
      <c r="H79" s="21" t="s">
        <v>247</v>
      </c>
      <c r="I79" s="21" t="s">
        <v>708</v>
      </c>
      <c r="J79" s="21" t="s">
        <v>248</v>
      </c>
      <c r="K79" s="21" t="s">
        <v>250</v>
      </c>
      <c r="L79" s="21" t="s">
        <v>251</v>
      </c>
      <c r="M79" s="21" t="s">
        <v>207</v>
      </c>
      <c r="N79" s="21" t="s">
        <v>171</v>
      </c>
      <c r="O79" s="21" t="s">
        <v>208</v>
      </c>
      <c r="P79" s="21" t="s">
        <v>171</v>
      </c>
      <c r="Q79" s="21" t="s">
        <v>231</v>
      </c>
      <c r="R79" s="21" t="s">
        <v>720</v>
      </c>
      <c r="S79" s="21" t="s">
        <v>723</v>
      </c>
      <c r="T79" s="24" t="s">
        <v>252</v>
      </c>
      <c r="U79" s="24" t="s">
        <v>111</v>
      </c>
      <c r="V79" s="37">
        <v>0.265625</v>
      </c>
      <c r="W79" s="38">
        <v>73.4375</v>
      </c>
      <c r="X79" s="39">
        <v>29.375</v>
      </c>
      <c r="Y79" s="24" t="s">
        <v>253</v>
      </c>
      <c r="Z79" s="24" t="s">
        <v>218</v>
      </c>
      <c r="AA79" s="37">
        <v>0.15625</v>
      </c>
      <c r="AB79" s="39">
        <v>84.375</v>
      </c>
      <c r="AC79" s="39">
        <v>8.4375</v>
      </c>
      <c r="AD79" s="24" t="s">
        <v>254</v>
      </c>
      <c r="AE79" s="24" t="s">
        <v>255</v>
      </c>
      <c r="AF79" s="39">
        <v>17.5</v>
      </c>
      <c r="AG79" s="15">
        <v>71</v>
      </c>
      <c r="AH79" s="39">
        <f>AG79*0.15</f>
        <v>10.65</v>
      </c>
      <c r="AI79" s="24">
        <v>81</v>
      </c>
      <c r="AJ79" s="39">
        <f>AI79*0.15</f>
        <v>12.15</v>
      </c>
      <c r="AK79" s="39">
        <f>X79+AC79+AF79+AH79+AJ79</f>
        <v>78.112500000000011</v>
      </c>
    </row>
    <row r="80" spans="1:38" s="40" customFormat="1" ht="24.95" customHeight="1" x14ac:dyDescent="0.15">
      <c r="A80" s="48"/>
      <c r="B80" s="21" t="s">
        <v>63</v>
      </c>
      <c r="C80" s="21" t="s">
        <v>72</v>
      </c>
      <c r="D80" s="49"/>
      <c r="E80" s="22">
        <v>5</v>
      </c>
      <c r="F80" s="22">
        <v>5</v>
      </c>
      <c r="G80" s="49"/>
      <c r="H80" s="21" t="s">
        <v>409</v>
      </c>
      <c r="I80" s="21" t="s">
        <v>708</v>
      </c>
      <c r="J80" s="21" t="s">
        <v>410</v>
      </c>
      <c r="K80" s="21" t="s">
        <v>220</v>
      </c>
      <c r="L80" s="21" t="s">
        <v>411</v>
      </c>
      <c r="M80" s="21" t="s">
        <v>287</v>
      </c>
      <c r="N80" s="21" t="s">
        <v>171</v>
      </c>
      <c r="O80" s="21" t="s">
        <v>279</v>
      </c>
      <c r="P80" s="21" t="s">
        <v>171</v>
      </c>
      <c r="Q80" s="21" t="s">
        <v>172</v>
      </c>
      <c r="R80" s="21" t="s">
        <v>713</v>
      </c>
      <c r="S80" s="21"/>
      <c r="T80" s="24" t="s">
        <v>209</v>
      </c>
      <c r="U80" s="24" t="s">
        <v>159</v>
      </c>
      <c r="V80" s="37">
        <v>0.1</v>
      </c>
      <c r="W80" s="38">
        <v>90</v>
      </c>
      <c r="X80" s="39">
        <v>36</v>
      </c>
      <c r="Y80" s="24" t="s">
        <v>412</v>
      </c>
      <c r="Z80" s="24" t="s">
        <v>369</v>
      </c>
      <c r="AA80" s="37">
        <v>0.11428571428571428</v>
      </c>
      <c r="AB80" s="39">
        <v>88.571428571428569</v>
      </c>
      <c r="AC80" s="39">
        <v>8.8571428571428577</v>
      </c>
      <c r="AD80" s="24" t="s">
        <v>371</v>
      </c>
      <c r="AE80" s="24" t="s">
        <v>363</v>
      </c>
      <c r="AF80" s="39">
        <v>17.8</v>
      </c>
      <c r="AG80" s="15">
        <v>80</v>
      </c>
      <c r="AH80" s="39">
        <f>AG80*0.15</f>
        <v>12</v>
      </c>
      <c r="AI80" s="24">
        <v>86</v>
      </c>
      <c r="AJ80" s="39">
        <f>AI80*0.15</f>
        <v>12.9</v>
      </c>
      <c r="AK80" s="39">
        <f>X80+AC80+AF80+AH80+AJ80</f>
        <v>87.557142857142864</v>
      </c>
    </row>
    <row r="81" spans="1:37" ht="24.95" customHeight="1" x14ac:dyDescent="0.15">
      <c r="A81" s="48"/>
      <c r="B81" s="21" t="s">
        <v>63</v>
      </c>
      <c r="C81" s="21" t="s">
        <v>95</v>
      </c>
      <c r="D81" s="47">
        <v>3</v>
      </c>
      <c r="E81" s="22">
        <v>6</v>
      </c>
      <c r="F81" s="22">
        <v>1</v>
      </c>
      <c r="G81" s="44">
        <v>3</v>
      </c>
      <c r="H81" s="21" t="s">
        <v>678</v>
      </c>
      <c r="I81" s="21" t="s">
        <v>169</v>
      </c>
      <c r="J81" s="21" t="s">
        <v>679</v>
      </c>
      <c r="K81" s="21" t="s">
        <v>250</v>
      </c>
      <c r="L81" s="21" t="s">
        <v>499</v>
      </c>
      <c r="M81" s="21" t="s">
        <v>207</v>
      </c>
      <c r="N81" s="21" t="s">
        <v>171</v>
      </c>
      <c r="O81" s="21" t="s">
        <v>457</v>
      </c>
      <c r="P81" s="21" t="s">
        <v>171</v>
      </c>
      <c r="Q81" s="21" t="s">
        <v>536</v>
      </c>
      <c r="R81" s="21"/>
      <c r="S81" s="21"/>
      <c r="T81" s="24" t="s">
        <v>246</v>
      </c>
      <c r="U81" s="24" t="s">
        <v>659</v>
      </c>
      <c r="V81" s="25">
        <v>0.33333333333333331</v>
      </c>
      <c r="W81" s="26">
        <v>66.666666666666671</v>
      </c>
      <c r="X81" s="27">
        <v>26.666666666666671</v>
      </c>
      <c r="Y81" s="24" t="s">
        <v>680</v>
      </c>
      <c r="Z81" s="24" t="s">
        <v>183</v>
      </c>
      <c r="AA81" s="25">
        <v>3.9215686274509803E-2</v>
      </c>
      <c r="AB81" s="27">
        <v>96.078431372549019</v>
      </c>
      <c r="AC81" s="27">
        <v>9.6078431372549034</v>
      </c>
      <c r="AD81" s="24" t="s">
        <v>681</v>
      </c>
      <c r="AE81" s="24" t="s">
        <v>390</v>
      </c>
      <c r="AF81" s="27">
        <v>18.5</v>
      </c>
      <c r="AG81" s="1">
        <v>87</v>
      </c>
      <c r="AH81" s="27">
        <f t="shared" si="16"/>
        <v>13.049999999999999</v>
      </c>
      <c r="AI81" s="22">
        <v>85</v>
      </c>
      <c r="AJ81" s="27">
        <f t="shared" si="17"/>
        <v>12.75</v>
      </c>
      <c r="AK81" s="27">
        <f t="shared" si="18"/>
        <v>80.574509803921572</v>
      </c>
    </row>
    <row r="82" spans="1:37" ht="24.95" customHeight="1" x14ac:dyDescent="0.15">
      <c r="A82" s="48"/>
      <c r="B82" s="21" t="s">
        <v>63</v>
      </c>
      <c r="C82" s="21" t="s">
        <v>95</v>
      </c>
      <c r="D82" s="48"/>
      <c r="E82" s="22">
        <v>7</v>
      </c>
      <c r="F82" s="22">
        <v>2</v>
      </c>
      <c r="G82" s="45"/>
      <c r="H82" s="21" t="s">
        <v>682</v>
      </c>
      <c r="I82" s="23" t="s">
        <v>147</v>
      </c>
      <c r="J82" s="21" t="s">
        <v>683</v>
      </c>
      <c r="K82" s="21" t="s">
        <v>428</v>
      </c>
      <c r="L82" s="21" t="s">
        <v>443</v>
      </c>
      <c r="M82" s="21" t="s">
        <v>217</v>
      </c>
      <c r="N82" s="21" t="s">
        <v>171</v>
      </c>
      <c r="O82" s="21" t="s">
        <v>457</v>
      </c>
      <c r="P82" s="21"/>
      <c r="Q82" s="21" t="s">
        <v>141</v>
      </c>
      <c r="R82" s="21"/>
      <c r="S82" s="21"/>
      <c r="T82" s="24">
        <v>3.14</v>
      </c>
      <c r="U82" s="24">
        <v>24</v>
      </c>
      <c r="V82" s="25">
        <v>0.34782608695652173</v>
      </c>
      <c r="W82" s="26">
        <v>65.217391304347828</v>
      </c>
      <c r="X82" s="27">
        <v>26.086956521739133</v>
      </c>
      <c r="Y82" s="24">
        <v>107.08</v>
      </c>
      <c r="Z82" s="24">
        <v>18</v>
      </c>
      <c r="AA82" s="25">
        <v>0.2608695652173913</v>
      </c>
      <c r="AB82" s="27">
        <v>73.91304347826086</v>
      </c>
      <c r="AC82" s="27">
        <v>7.391304347826086</v>
      </c>
      <c r="AD82" s="24">
        <v>69</v>
      </c>
      <c r="AE82" s="24">
        <v>73</v>
      </c>
      <c r="AF82" s="27">
        <v>14.600000000000001</v>
      </c>
      <c r="AG82" s="1">
        <v>47</v>
      </c>
      <c r="AH82" s="27">
        <f>AG82*0.15</f>
        <v>7.05</v>
      </c>
      <c r="AI82" s="22">
        <v>70</v>
      </c>
      <c r="AJ82" s="27">
        <f>AI82*0.15</f>
        <v>10.5</v>
      </c>
      <c r="AK82" s="27">
        <f>X82+AC82+AF82+AH82+AJ82</f>
        <v>65.628260869565224</v>
      </c>
    </row>
    <row r="83" spans="1:37" s="40" customFormat="1" ht="24.95" customHeight="1" x14ac:dyDescent="0.15">
      <c r="A83" s="49"/>
      <c r="B83" s="21" t="s">
        <v>63</v>
      </c>
      <c r="C83" s="21" t="s">
        <v>95</v>
      </c>
      <c r="D83" s="49"/>
      <c r="E83" s="22">
        <v>8</v>
      </c>
      <c r="F83" s="24">
        <v>3</v>
      </c>
      <c r="G83" s="46"/>
      <c r="H83" s="21" t="s">
        <v>355</v>
      </c>
      <c r="I83" s="21" t="s">
        <v>708</v>
      </c>
      <c r="J83" s="21" t="s">
        <v>356</v>
      </c>
      <c r="K83" s="21" t="s">
        <v>250</v>
      </c>
      <c r="L83" s="21" t="s">
        <v>357</v>
      </c>
      <c r="M83" s="21" t="s">
        <v>358</v>
      </c>
      <c r="N83" s="21" t="s">
        <v>314</v>
      </c>
      <c r="O83" s="21" t="s">
        <v>313</v>
      </c>
      <c r="P83" s="21" t="s">
        <v>171</v>
      </c>
      <c r="Q83" s="21" t="s">
        <v>172</v>
      </c>
      <c r="R83" s="21" t="s">
        <v>721</v>
      </c>
      <c r="S83" s="21" t="s">
        <v>722</v>
      </c>
      <c r="T83" s="24" t="s">
        <v>359</v>
      </c>
      <c r="U83" s="24" t="s">
        <v>183</v>
      </c>
      <c r="V83" s="37">
        <v>0.04</v>
      </c>
      <c r="W83" s="38">
        <v>96</v>
      </c>
      <c r="X83" s="39">
        <v>38.400000000000006</v>
      </c>
      <c r="Y83" s="24" t="s">
        <v>360</v>
      </c>
      <c r="Z83" s="24" t="s">
        <v>361</v>
      </c>
      <c r="AA83" s="37">
        <v>0.12</v>
      </c>
      <c r="AB83" s="39">
        <v>88</v>
      </c>
      <c r="AC83" s="39">
        <v>8.8000000000000007</v>
      </c>
      <c r="AD83" s="24" t="s">
        <v>362</v>
      </c>
      <c r="AE83" s="24" t="s">
        <v>363</v>
      </c>
      <c r="AF83" s="39">
        <v>17.8</v>
      </c>
      <c r="AG83" s="15">
        <v>73</v>
      </c>
      <c r="AH83" s="39">
        <f>AG83*0.15</f>
        <v>10.95</v>
      </c>
      <c r="AI83" s="24">
        <v>80</v>
      </c>
      <c r="AJ83" s="39">
        <f>AI83*0.15</f>
        <v>12</v>
      </c>
      <c r="AK83" s="39">
        <f>X83+AC83+AF83+AH83+AJ83</f>
        <v>87.95</v>
      </c>
    </row>
    <row r="84" spans="1:37" ht="24.95" customHeight="1" x14ac:dyDescent="0.15">
      <c r="A84" s="52">
        <v>0.47916666666666669</v>
      </c>
      <c r="B84" s="21" t="s">
        <v>63</v>
      </c>
      <c r="C84" s="21" t="s">
        <v>82</v>
      </c>
      <c r="D84" s="47">
        <v>6</v>
      </c>
      <c r="E84" s="22">
        <v>1</v>
      </c>
      <c r="F84" s="22">
        <v>1</v>
      </c>
      <c r="G84" s="55">
        <v>4</v>
      </c>
      <c r="H84" s="21" t="s">
        <v>684</v>
      </c>
      <c r="I84" s="23" t="s">
        <v>147</v>
      </c>
      <c r="J84" s="21" t="s">
        <v>685</v>
      </c>
      <c r="K84" s="21" t="s">
        <v>213</v>
      </c>
      <c r="L84" s="21" t="s">
        <v>419</v>
      </c>
      <c r="M84" s="21" t="s">
        <v>137</v>
      </c>
      <c r="N84" s="21" t="s">
        <v>171</v>
      </c>
      <c r="O84" s="21" t="s">
        <v>420</v>
      </c>
      <c r="P84" s="21"/>
      <c r="Q84" s="21" t="s">
        <v>141</v>
      </c>
      <c r="R84" s="21"/>
      <c r="S84" s="21"/>
      <c r="T84" s="24" t="s">
        <v>548</v>
      </c>
      <c r="U84" s="24" t="s">
        <v>686</v>
      </c>
      <c r="V84" s="25">
        <v>0.20408163265306123</v>
      </c>
      <c r="W84" s="26">
        <v>79.591836734693871</v>
      </c>
      <c r="X84" s="27">
        <v>31.836734693877549</v>
      </c>
      <c r="Y84" s="24" t="s">
        <v>687</v>
      </c>
      <c r="Z84" s="24" t="s">
        <v>500</v>
      </c>
      <c r="AA84" s="25">
        <v>0.23469387755102042</v>
      </c>
      <c r="AB84" s="27">
        <v>76.530612244897952</v>
      </c>
      <c r="AC84" s="27">
        <v>7.6530612244897958</v>
      </c>
      <c r="AD84" s="24" t="s">
        <v>215</v>
      </c>
      <c r="AE84" s="24" t="s">
        <v>242</v>
      </c>
      <c r="AF84" s="27">
        <v>17.2</v>
      </c>
      <c r="AG84" s="1">
        <v>85</v>
      </c>
      <c r="AH84" s="27">
        <v>12.75</v>
      </c>
      <c r="AI84" s="22">
        <v>83</v>
      </c>
      <c r="AJ84" s="27">
        <v>12.45</v>
      </c>
      <c r="AK84" s="27">
        <v>81.889795918367341</v>
      </c>
    </row>
    <row r="85" spans="1:37" ht="24.95" customHeight="1" x14ac:dyDescent="0.15">
      <c r="A85" s="48"/>
      <c r="B85" s="21" t="s">
        <v>63</v>
      </c>
      <c r="C85" s="21" t="s">
        <v>82</v>
      </c>
      <c r="D85" s="48"/>
      <c r="E85" s="22">
        <v>2</v>
      </c>
      <c r="F85" s="22">
        <v>2</v>
      </c>
      <c r="G85" s="56"/>
      <c r="H85" s="21" t="s">
        <v>688</v>
      </c>
      <c r="I85" s="21" t="s">
        <v>169</v>
      </c>
      <c r="J85" s="21" t="s">
        <v>689</v>
      </c>
      <c r="K85" s="21" t="s">
        <v>213</v>
      </c>
      <c r="L85" s="21" t="s">
        <v>405</v>
      </c>
      <c r="M85" s="21" t="s">
        <v>137</v>
      </c>
      <c r="N85" s="21" t="s">
        <v>171</v>
      </c>
      <c r="O85" s="21" t="s">
        <v>420</v>
      </c>
      <c r="P85" s="21" t="s">
        <v>171</v>
      </c>
      <c r="Q85" s="21" t="s">
        <v>295</v>
      </c>
      <c r="R85" s="21"/>
      <c r="S85" s="21"/>
      <c r="T85" s="24" t="s">
        <v>690</v>
      </c>
      <c r="U85" s="24">
        <v>33</v>
      </c>
      <c r="V85" s="25">
        <v>0.27049180327868855</v>
      </c>
      <c r="W85" s="26">
        <v>72.950819672131146</v>
      </c>
      <c r="X85" s="27">
        <v>29.180327868852459</v>
      </c>
      <c r="Y85" s="24" t="s">
        <v>691</v>
      </c>
      <c r="Z85" s="24" t="s">
        <v>344</v>
      </c>
      <c r="AA85" s="25">
        <v>2.4590163934426229E-2</v>
      </c>
      <c r="AB85" s="27">
        <v>97.540983606557376</v>
      </c>
      <c r="AC85" s="27">
        <v>9.754098360655739</v>
      </c>
      <c r="AD85" s="24">
        <v>122</v>
      </c>
      <c r="AE85" s="24" t="s">
        <v>199</v>
      </c>
      <c r="AF85" s="27">
        <v>18</v>
      </c>
      <c r="AG85" s="1">
        <v>71</v>
      </c>
      <c r="AH85" s="27">
        <v>10.65</v>
      </c>
      <c r="AI85" s="22">
        <v>87.25</v>
      </c>
      <c r="AJ85" s="27">
        <v>13.0875</v>
      </c>
      <c r="AK85" s="27">
        <v>80.671926229508202</v>
      </c>
    </row>
    <row r="86" spans="1:37" s="40" customFormat="1" ht="24.95" customHeight="1" x14ac:dyDescent="0.15">
      <c r="A86" s="48"/>
      <c r="B86" s="21" t="s">
        <v>63</v>
      </c>
      <c r="C86" s="21" t="s">
        <v>82</v>
      </c>
      <c r="D86" s="48"/>
      <c r="E86" s="22">
        <v>3</v>
      </c>
      <c r="F86" s="24">
        <v>3</v>
      </c>
      <c r="G86" s="56"/>
      <c r="H86" s="21" t="s">
        <v>417</v>
      </c>
      <c r="I86" s="21" t="s">
        <v>708</v>
      </c>
      <c r="J86" s="21" t="s">
        <v>418</v>
      </c>
      <c r="K86" s="21" t="s">
        <v>213</v>
      </c>
      <c r="L86" s="21" t="s">
        <v>419</v>
      </c>
      <c r="M86" s="21" t="s">
        <v>137</v>
      </c>
      <c r="N86" s="21" t="s">
        <v>171</v>
      </c>
      <c r="O86" s="21" t="s">
        <v>342</v>
      </c>
      <c r="P86" s="21" t="s">
        <v>171</v>
      </c>
      <c r="Q86" s="21" t="s">
        <v>420</v>
      </c>
      <c r="R86" s="21" t="s">
        <v>719</v>
      </c>
      <c r="S86" s="21" t="s">
        <v>720</v>
      </c>
      <c r="T86" s="24" t="s">
        <v>108</v>
      </c>
      <c r="U86" s="24">
        <v>7</v>
      </c>
      <c r="V86" s="37">
        <v>7.1428571428571425E-2</v>
      </c>
      <c r="W86" s="38">
        <v>92.857142857142861</v>
      </c>
      <c r="X86" s="39">
        <v>37.142857142857146</v>
      </c>
      <c r="Y86" s="24">
        <v>105.47</v>
      </c>
      <c r="Z86" s="24">
        <v>3</v>
      </c>
      <c r="AA86" s="37">
        <v>3.0612244897959183E-2</v>
      </c>
      <c r="AB86" s="39">
        <v>96.938775510204081</v>
      </c>
      <c r="AC86" s="39">
        <v>9.6938775510204085</v>
      </c>
      <c r="AD86" s="24" t="s">
        <v>215</v>
      </c>
      <c r="AE86" s="24" t="s">
        <v>421</v>
      </c>
      <c r="AF86" s="39">
        <v>16.100000000000001</v>
      </c>
      <c r="AG86" s="15">
        <v>74</v>
      </c>
      <c r="AH86" s="39">
        <f>AG86*0.15</f>
        <v>11.1</v>
      </c>
      <c r="AI86" s="24">
        <v>82</v>
      </c>
      <c r="AJ86" s="39">
        <f>AI86*0.15</f>
        <v>12.299999999999999</v>
      </c>
      <c r="AK86" s="39">
        <f>X86+AC86+AF86+AH86+AJ86</f>
        <v>86.336734693877546</v>
      </c>
    </row>
    <row r="87" spans="1:37" s="41" customFormat="1" ht="25.5" customHeight="1" x14ac:dyDescent="0.15">
      <c r="A87" s="48"/>
      <c r="B87" s="31" t="s">
        <v>63</v>
      </c>
      <c r="C87" s="31" t="s">
        <v>82</v>
      </c>
      <c r="D87" s="49"/>
      <c r="E87" s="22">
        <v>4</v>
      </c>
      <c r="F87" s="29">
        <v>4</v>
      </c>
      <c r="G87" s="57"/>
      <c r="H87" s="31" t="s">
        <v>347</v>
      </c>
      <c r="I87" s="31" t="s">
        <v>729</v>
      </c>
      <c r="J87" s="31" t="s">
        <v>41</v>
      </c>
      <c r="K87" s="31" t="s">
        <v>348</v>
      </c>
      <c r="L87" s="31" t="s">
        <v>349</v>
      </c>
      <c r="M87" s="31" t="s">
        <v>137</v>
      </c>
      <c r="N87" s="31" t="s">
        <v>171</v>
      </c>
      <c r="O87" s="31" t="s">
        <v>322</v>
      </c>
      <c r="P87" s="31" t="s">
        <v>171</v>
      </c>
      <c r="Q87" s="31" t="s">
        <v>350</v>
      </c>
      <c r="R87" s="31" t="s">
        <v>728</v>
      </c>
      <c r="S87" s="31"/>
      <c r="T87" s="29" t="s">
        <v>351</v>
      </c>
      <c r="U87" s="29" t="s">
        <v>325</v>
      </c>
      <c r="V87" s="3">
        <v>6.25E-2</v>
      </c>
      <c r="W87" s="2">
        <v>93.75</v>
      </c>
      <c r="X87" s="32">
        <v>37.5</v>
      </c>
      <c r="Y87" s="29" t="s">
        <v>352</v>
      </c>
      <c r="Z87" s="29" t="s">
        <v>184</v>
      </c>
      <c r="AA87" s="3">
        <v>0.125</v>
      </c>
      <c r="AB87" s="32">
        <v>87.5</v>
      </c>
      <c r="AC87" s="32">
        <v>8.75</v>
      </c>
      <c r="AD87" s="29" t="s">
        <v>353</v>
      </c>
      <c r="AE87" s="29" t="s">
        <v>354</v>
      </c>
      <c r="AF87" s="32">
        <v>17.3</v>
      </c>
      <c r="AG87" s="17">
        <v>83</v>
      </c>
      <c r="AH87" s="32">
        <f>AG87*0.15</f>
        <v>12.45</v>
      </c>
      <c r="AI87" s="29">
        <v>80</v>
      </c>
      <c r="AJ87" s="32">
        <f>AI87*0.15</f>
        <v>12</v>
      </c>
      <c r="AK87" s="32">
        <f>X87+AC87+AF87+AH87+AJ87</f>
        <v>88</v>
      </c>
    </row>
    <row r="88" spans="1:37" s="22" customFormat="1" ht="24.95" customHeight="1" x14ac:dyDescent="0.15">
      <c r="A88" s="48"/>
      <c r="B88" s="21" t="s">
        <v>63</v>
      </c>
      <c r="C88" s="21" t="s">
        <v>89</v>
      </c>
      <c r="D88" s="47">
        <v>2</v>
      </c>
      <c r="E88" s="22">
        <v>5</v>
      </c>
      <c r="F88" s="22">
        <v>1</v>
      </c>
      <c r="G88" s="47">
        <v>2</v>
      </c>
      <c r="H88" s="21" t="s">
        <v>692</v>
      </c>
      <c r="I88" s="21" t="s">
        <v>169</v>
      </c>
      <c r="J88" s="21" t="s">
        <v>693</v>
      </c>
      <c r="K88" s="21" t="s">
        <v>372</v>
      </c>
      <c r="L88" s="21" t="s">
        <v>694</v>
      </c>
      <c r="M88" s="21" t="s">
        <v>137</v>
      </c>
      <c r="N88" s="21" t="s">
        <v>171</v>
      </c>
      <c r="O88" s="21" t="s">
        <v>245</v>
      </c>
      <c r="P88" s="21" t="s">
        <v>171</v>
      </c>
      <c r="Q88" s="21" t="s">
        <v>172</v>
      </c>
      <c r="R88" s="21"/>
      <c r="S88" s="21"/>
      <c r="T88" s="24" t="s">
        <v>518</v>
      </c>
      <c r="U88" s="24" t="s">
        <v>184</v>
      </c>
      <c r="V88" s="25">
        <f t="shared" ref="V88:V90" si="19">U88/AD88</f>
        <v>0.11538461538461539</v>
      </c>
      <c r="W88" s="26">
        <f t="shared" ref="W88:W90" si="20">(1-V88)*100</f>
        <v>88.461538461538453</v>
      </c>
      <c r="X88" s="27">
        <f t="shared" ref="X88:X90" si="21">W88*0.4</f>
        <v>35.38461538461538</v>
      </c>
      <c r="Y88" s="24" t="s">
        <v>695</v>
      </c>
      <c r="Z88" s="24" t="s">
        <v>381</v>
      </c>
      <c r="AA88" s="25">
        <f t="shared" ref="AA88:AA90" si="22">Z88/AD88</f>
        <v>0.26923076923076922</v>
      </c>
      <c r="AB88" s="27">
        <f t="shared" ref="AB88:AB90" si="23">(1-AA88)*100</f>
        <v>73.07692307692308</v>
      </c>
      <c r="AC88" s="27">
        <f t="shared" ref="AC88:AC90" si="24">AB88*0.1</f>
        <v>7.3076923076923084</v>
      </c>
      <c r="AD88" s="24" t="s">
        <v>276</v>
      </c>
      <c r="AE88" s="24" t="s">
        <v>696</v>
      </c>
      <c r="AF88" s="27">
        <f t="shared" ref="AF88:AF90" si="25">AE88*0.2</f>
        <v>17.28</v>
      </c>
      <c r="AG88" s="1">
        <v>76</v>
      </c>
      <c r="AH88" s="27">
        <f t="shared" ref="AH88" si="26">AG88*0.15</f>
        <v>11.4</v>
      </c>
      <c r="AI88" s="22">
        <v>84</v>
      </c>
      <c r="AJ88" s="27">
        <f t="shared" ref="AJ88" si="27">AI88*0.15</f>
        <v>12.6</v>
      </c>
      <c r="AK88" s="27">
        <f t="shared" ref="AK88" si="28">X88+AC88+AF88+AH88+AJ88</f>
        <v>83.97230769230768</v>
      </c>
    </row>
    <row r="89" spans="1:37" ht="24.95" customHeight="1" x14ac:dyDescent="0.15">
      <c r="A89" s="49"/>
      <c r="B89" s="21" t="s">
        <v>63</v>
      </c>
      <c r="C89" s="21" t="s">
        <v>89</v>
      </c>
      <c r="D89" s="49"/>
      <c r="E89" s="22">
        <v>6</v>
      </c>
      <c r="F89" s="22">
        <v>2</v>
      </c>
      <c r="G89" s="49"/>
      <c r="H89" s="21" t="s">
        <v>397</v>
      </c>
      <c r="I89" s="21" t="s">
        <v>717</v>
      </c>
      <c r="J89" s="21" t="s">
        <v>398</v>
      </c>
      <c r="K89" s="21" t="s">
        <v>250</v>
      </c>
      <c r="L89" s="21" t="s">
        <v>399</v>
      </c>
      <c r="M89" s="21" t="s">
        <v>358</v>
      </c>
      <c r="N89" s="21" t="s">
        <v>377</v>
      </c>
      <c r="O89" s="21" t="s">
        <v>342</v>
      </c>
      <c r="P89" s="21" t="s">
        <v>314</v>
      </c>
      <c r="Q89" s="21" t="s">
        <v>245</v>
      </c>
      <c r="R89" s="21" t="s">
        <v>716</v>
      </c>
      <c r="S89" s="21"/>
      <c r="T89" s="24" t="s">
        <v>400</v>
      </c>
      <c r="U89" s="24">
        <v>6</v>
      </c>
      <c r="V89" s="25">
        <v>6.8965517241379309E-2</v>
      </c>
      <c r="W89" s="26">
        <v>93.103448275862064</v>
      </c>
      <c r="X89" s="27">
        <v>37.241379310344826</v>
      </c>
      <c r="Y89" s="24" t="s">
        <v>401</v>
      </c>
      <c r="Z89" s="24" t="s">
        <v>325</v>
      </c>
      <c r="AA89" s="25">
        <v>3.4482758620689655E-2</v>
      </c>
      <c r="AB89" s="27">
        <v>96.551724137931032</v>
      </c>
      <c r="AC89" s="27">
        <v>9.6551724137931032</v>
      </c>
      <c r="AD89" s="24">
        <v>87</v>
      </c>
      <c r="AE89" s="24" t="s">
        <v>205</v>
      </c>
      <c r="AF89" s="27">
        <v>18.100000000000001</v>
      </c>
      <c r="AG89" s="1">
        <v>79</v>
      </c>
      <c r="AH89" s="27">
        <f>AG89*0.15</f>
        <v>11.85</v>
      </c>
      <c r="AI89" s="22">
        <v>82</v>
      </c>
      <c r="AJ89" s="27">
        <f>AI89*0.15</f>
        <v>12.299999999999999</v>
      </c>
      <c r="AK89" s="27">
        <f>X89+AC89+AF89+AH89+AJ89</f>
        <v>89.146551724137922</v>
      </c>
    </row>
    <row r="90" spans="1:37" s="22" customFormat="1" ht="24.95" customHeight="1" x14ac:dyDescent="0.15">
      <c r="A90" s="52">
        <v>0.48958333333333331</v>
      </c>
      <c r="B90" s="21" t="s">
        <v>63</v>
      </c>
      <c r="C90" s="21" t="s">
        <v>97</v>
      </c>
      <c r="D90" s="22">
        <v>5</v>
      </c>
      <c r="E90" s="22">
        <v>1</v>
      </c>
      <c r="F90" s="22">
        <v>1</v>
      </c>
      <c r="G90" s="22">
        <v>1</v>
      </c>
      <c r="H90" s="21" t="s">
        <v>28</v>
      </c>
      <c r="I90" s="21" t="s">
        <v>25</v>
      </c>
      <c r="J90" s="21" t="s">
        <v>43</v>
      </c>
      <c r="K90" s="21" t="s">
        <v>697</v>
      </c>
      <c r="L90" s="21" t="s">
        <v>59</v>
      </c>
      <c r="M90" s="21" t="s">
        <v>55</v>
      </c>
      <c r="N90" s="21" t="s">
        <v>165</v>
      </c>
      <c r="O90" s="21" t="s">
        <v>698</v>
      </c>
      <c r="P90" s="21" t="s">
        <v>171</v>
      </c>
      <c r="Q90" s="21" t="s">
        <v>72</v>
      </c>
      <c r="R90" s="21"/>
      <c r="S90" s="21"/>
      <c r="T90" s="24" t="s">
        <v>113</v>
      </c>
      <c r="U90" s="24" t="s">
        <v>100</v>
      </c>
      <c r="V90" s="25">
        <f t="shared" si="19"/>
        <v>0.1875</v>
      </c>
      <c r="W90" s="26">
        <f t="shared" si="20"/>
        <v>81.25</v>
      </c>
      <c r="X90" s="27">
        <f t="shared" si="21"/>
        <v>32.5</v>
      </c>
      <c r="Y90" s="24" t="s">
        <v>120</v>
      </c>
      <c r="Z90" s="24" t="s">
        <v>109</v>
      </c>
      <c r="AA90" s="25">
        <f t="shared" si="22"/>
        <v>0.3125</v>
      </c>
      <c r="AB90" s="27">
        <f t="shared" si="23"/>
        <v>68.75</v>
      </c>
      <c r="AC90" s="27">
        <f t="shared" si="24"/>
        <v>6.875</v>
      </c>
      <c r="AD90" s="24" t="s">
        <v>107</v>
      </c>
      <c r="AE90" s="24" t="s">
        <v>119</v>
      </c>
      <c r="AF90" s="27">
        <f t="shared" si="25"/>
        <v>16.400000000000002</v>
      </c>
      <c r="AG90" s="1">
        <v>76</v>
      </c>
      <c r="AH90" s="27">
        <f t="shared" ref="AH90:AH94" si="29">AG90*0.15</f>
        <v>11.4</v>
      </c>
      <c r="AI90" s="22">
        <v>85.5</v>
      </c>
      <c r="AJ90" s="27">
        <f t="shared" ref="AJ90:AJ94" si="30">AI90*0.15</f>
        <v>12.824999999999999</v>
      </c>
      <c r="AK90" s="27">
        <f t="shared" ref="AK90:AK94" si="31">X90+AC90+AF90+AH90+AJ90</f>
        <v>80.000000000000014</v>
      </c>
    </row>
    <row r="91" spans="1:37" s="40" customFormat="1" ht="24.95" customHeight="1" x14ac:dyDescent="0.15">
      <c r="A91" s="48"/>
      <c r="B91" s="21" t="s">
        <v>63</v>
      </c>
      <c r="C91" s="21" t="s">
        <v>709</v>
      </c>
      <c r="D91" s="47">
        <v>3</v>
      </c>
      <c r="E91" s="22">
        <v>2</v>
      </c>
      <c r="F91" s="24">
        <v>1</v>
      </c>
      <c r="G91" s="44">
        <v>3</v>
      </c>
      <c r="H91" s="21" t="s">
        <v>445</v>
      </c>
      <c r="I91" s="21" t="s">
        <v>708</v>
      </c>
      <c r="J91" s="21" t="s">
        <v>446</v>
      </c>
      <c r="K91" s="21" t="s">
        <v>213</v>
      </c>
      <c r="L91" s="21" t="s">
        <v>366</v>
      </c>
      <c r="M91" s="21" t="s">
        <v>137</v>
      </c>
      <c r="N91" s="21" t="s">
        <v>171</v>
      </c>
      <c r="O91" s="21" t="s">
        <v>265</v>
      </c>
      <c r="P91" s="21" t="s">
        <v>171</v>
      </c>
      <c r="Q91" s="21" t="s">
        <v>238</v>
      </c>
      <c r="R91" s="21" t="s">
        <v>706</v>
      </c>
      <c r="S91" s="21" t="s">
        <v>707</v>
      </c>
      <c r="T91" s="24" t="s">
        <v>447</v>
      </c>
      <c r="U91" s="24" t="s">
        <v>373</v>
      </c>
      <c r="V91" s="37">
        <v>0.21014492753623187</v>
      </c>
      <c r="W91" s="38">
        <v>78.985507246376812</v>
      </c>
      <c r="X91" s="39">
        <v>31.594202898550726</v>
      </c>
      <c r="Y91" s="24" t="s">
        <v>448</v>
      </c>
      <c r="Z91" s="24" t="s">
        <v>176</v>
      </c>
      <c r="AA91" s="37">
        <v>5.7971014492753624E-2</v>
      </c>
      <c r="AB91" s="39">
        <v>94.20289855072464</v>
      </c>
      <c r="AC91" s="39">
        <v>9.4202898550724647</v>
      </c>
      <c r="AD91" s="24">
        <v>138</v>
      </c>
      <c r="AE91" s="24" t="s">
        <v>449</v>
      </c>
      <c r="AF91" s="39">
        <v>16.8</v>
      </c>
      <c r="AG91" s="15">
        <v>56</v>
      </c>
      <c r="AH91" s="39">
        <f t="shared" si="29"/>
        <v>8.4</v>
      </c>
      <c r="AI91" s="24">
        <v>73</v>
      </c>
      <c r="AJ91" s="39">
        <f t="shared" si="30"/>
        <v>10.95</v>
      </c>
      <c r="AK91" s="39">
        <f t="shared" si="31"/>
        <v>77.164492753623193</v>
      </c>
    </row>
    <row r="92" spans="1:37" s="40" customFormat="1" ht="24.95" customHeight="1" x14ac:dyDescent="0.15">
      <c r="A92" s="48"/>
      <c r="B92" s="21" t="s">
        <v>63</v>
      </c>
      <c r="C92" s="21" t="s">
        <v>74</v>
      </c>
      <c r="D92" s="48"/>
      <c r="E92" s="22">
        <v>3</v>
      </c>
      <c r="F92" s="24">
        <v>2</v>
      </c>
      <c r="G92" s="45"/>
      <c r="H92" s="21" t="s">
        <v>364</v>
      </c>
      <c r="I92" s="21" t="s">
        <v>708</v>
      </c>
      <c r="J92" s="21" t="s">
        <v>365</v>
      </c>
      <c r="K92" s="21" t="s">
        <v>213</v>
      </c>
      <c r="L92" s="21" t="s">
        <v>366</v>
      </c>
      <c r="M92" s="21" t="s">
        <v>341</v>
      </c>
      <c r="N92" s="21" t="s">
        <v>314</v>
      </c>
      <c r="O92" s="21" t="s">
        <v>313</v>
      </c>
      <c r="P92" s="21" t="s">
        <v>314</v>
      </c>
      <c r="Q92" s="21" t="s">
        <v>172</v>
      </c>
      <c r="R92" s="21" t="s">
        <v>718</v>
      </c>
      <c r="S92" s="21" t="s">
        <v>707</v>
      </c>
      <c r="T92" s="24" t="s">
        <v>367</v>
      </c>
      <c r="U92" s="24" t="s">
        <v>267</v>
      </c>
      <c r="V92" s="37">
        <v>7.8534031413612565E-2</v>
      </c>
      <c r="W92" s="38">
        <v>92.146596858638745</v>
      </c>
      <c r="X92" s="39">
        <v>36.858638743455501</v>
      </c>
      <c r="Y92" s="24" t="s">
        <v>368</v>
      </c>
      <c r="Z92" s="24" t="s">
        <v>369</v>
      </c>
      <c r="AA92" s="37">
        <v>4.1884816753926704E-2</v>
      </c>
      <c r="AB92" s="39">
        <v>95.81151832460732</v>
      </c>
      <c r="AC92" s="39">
        <v>9.5811518324607317</v>
      </c>
      <c r="AD92" s="24" t="s">
        <v>221</v>
      </c>
      <c r="AE92" s="24" t="s">
        <v>370</v>
      </c>
      <c r="AF92" s="39">
        <v>16.5</v>
      </c>
      <c r="AG92" s="15">
        <v>85</v>
      </c>
      <c r="AH92" s="39">
        <f>AG92*0.15</f>
        <v>12.75</v>
      </c>
      <c r="AI92" s="24">
        <v>81.5</v>
      </c>
      <c r="AJ92" s="39">
        <f>AI92*0.15</f>
        <v>12.225</v>
      </c>
      <c r="AK92" s="39">
        <f>X92+AC92+AF92+AH92+AJ92</f>
        <v>87.914790575916228</v>
      </c>
    </row>
    <row r="93" spans="1:37" s="40" customFormat="1" ht="24.95" customHeight="1" x14ac:dyDescent="0.15">
      <c r="A93" s="48"/>
      <c r="B93" s="21" t="s">
        <v>63</v>
      </c>
      <c r="C93" s="21" t="s">
        <v>74</v>
      </c>
      <c r="D93" s="49"/>
      <c r="E93" s="22">
        <v>4</v>
      </c>
      <c r="F93" s="24">
        <v>3</v>
      </c>
      <c r="G93" s="46"/>
      <c r="H93" s="21" t="s">
        <v>413</v>
      </c>
      <c r="I93" s="21" t="s">
        <v>708</v>
      </c>
      <c r="J93" s="21" t="s">
        <v>414</v>
      </c>
      <c r="K93" s="21" t="s">
        <v>189</v>
      </c>
      <c r="L93" s="21" t="s">
        <v>236</v>
      </c>
      <c r="M93" s="21" t="s">
        <v>415</v>
      </c>
      <c r="N93" s="21" t="s">
        <v>171</v>
      </c>
      <c r="O93" s="21" t="s">
        <v>342</v>
      </c>
      <c r="P93" s="21" t="s">
        <v>171</v>
      </c>
      <c r="Q93" s="21" t="s">
        <v>323</v>
      </c>
      <c r="R93" s="21" t="s">
        <v>712</v>
      </c>
      <c r="S93" s="21" t="s">
        <v>707</v>
      </c>
      <c r="T93" s="24" t="s">
        <v>416</v>
      </c>
      <c r="U93" s="24" t="s">
        <v>299</v>
      </c>
      <c r="V93" s="37">
        <v>8.771929824561403E-2</v>
      </c>
      <c r="W93" s="38">
        <v>91.228070175438589</v>
      </c>
      <c r="X93" s="39">
        <v>36.491228070175438</v>
      </c>
      <c r="Y93" s="24">
        <v>113.43</v>
      </c>
      <c r="Z93" s="24" t="s">
        <v>178</v>
      </c>
      <c r="AA93" s="37">
        <v>1.7543859649122806E-2</v>
      </c>
      <c r="AB93" s="39">
        <v>98.245614035087712</v>
      </c>
      <c r="AC93" s="39">
        <v>9.8245614035087723</v>
      </c>
      <c r="AD93" s="24" t="s">
        <v>345</v>
      </c>
      <c r="AE93" s="24" t="s">
        <v>222</v>
      </c>
      <c r="AF93" s="39">
        <v>17</v>
      </c>
      <c r="AG93" s="15">
        <v>71</v>
      </c>
      <c r="AH93" s="39">
        <f t="shared" si="29"/>
        <v>10.65</v>
      </c>
      <c r="AI93" s="24">
        <v>84</v>
      </c>
      <c r="AJ93" s="39">
        <f t="shared" si="30"/>
        <v>12.6</v>
      </c>
      <c r="AK93" s="39">
        <f t="shared" si="31"/>
        <v>86.565789473684205</v>
      </c>
    </row>
    <row r="94" spans="1:37" s="40" customFormat="1" ht="24.95" customHeight="1" x14ac:dyDescent="0.15">
      <c r="A94" s="49"/>
      <c r="B94" s="21" t="s">
        <v>63</v>
      </c>
      <c r="C94" s="21" t="s">
        <v>94</v>
      </c>
      <c r="D94" s="42">
        <v>1</v>
      </c>
      <c r="E94" s="22">
        <v>5</v>
      </c>
      <c r="F94" s="24">
        <v>1</v>
      </c>
      <c r="G94" s="42">
        <v>1</v>
      </c>
      <c r="H94" s="21" t="s">
        <v>334</v>
      </c>
      <c r="I94" s="21" t="s">
        <v>708</v>
      </c>
      <c r="J94" s="21" t="s">
        <v>335</v>
      </c>
      <c r="K94" s="21" t="s">
        <v>336</v>
      </c>
      <c r="L94" s="21" t="s">
        <v>337</v>
      </c>
      <c r="M94" s="21" t="s">
        <v>217</v>
      </c>
      <c r="N94" s="21" t="s">
        <v>171</v>
      </c>
      <c r="O94" s="21" t="s">
        <v>322</v>
      </c>
      <c r="P94" s="21" t="s">
        <v>83</v>
      </c>
      <c r="Q94" s="21" t="s">
        <v>323</v>
      </c>
      <c r="R94" s="21" t="s">
        <v>711</v>
      </c>
      <c r="S94" s="21"/>
      <c r="T94" s="24" t="s">
        <v>338</v>
      </c>
      <c r="U94" s="24" t="s">
        <v>183</v>
      </c>
      <c r="V94" s="37">
        <v>6.4516129032258063E-2</v>
      </c>
      <c r="W94" s="38">
        <v>93.548387096774206</v>
      </c>
      <c r="X94" s="39">
        <v>37.419354838709687</v>
      </c>
      <c r="Y94" s="24" t="s">
        <v>339</v>
      </c>
      <c r="Z94" s="24" t="s">
        <v>325</v>
      </c>
      <c r="AA94" s="37">
        <v>9.6774193548387094E-2</v>
      </c>
      <c r="AB94" s="39">
        <v>90.322580645161281</v>
      </c>
      <c r="AC94" s="39">
        <v>9.0322580645161281</v>
      </c>
      <c r="AD94" s="24" t="s">
        <v>340</v>
      </c>
      <c r="AE94" s="24" t="s">
        <v>263</v>
      </c>
      <c r="AF94" s="39">
        <v>17.5</v>
      </c>
      <c r="AG94" s="15">
        <v>87</v>
      </c>
      <c r="AH94" s="39">
        <f t="shared" si="29"/>
        <v>13.049999999999999</v>
      </c>
      <c r="AI94" s="24">
        <v>91</v>
      </c>
      <c r="AJ94" s="39">
        <f t="shared" si="30"/>
        <v>13.65</v>
      </c>
      <c r="AK94" s="39">
        <f t="shared" si="31"/>
        <v>90.651612903225825</v>
      </c>
    </row>
  </sheetData>
  <autoFilter ref="A1:AL94"/>
  <sortState ref="A79:AR79">
    <sortCondition ref="A110"/>
  </sortState>
  <mergeCells count="72">
    <mergeCell ref="A90:A94"/>
    <mergeCell ref="A37:A44"/>
    <mergeCell ref="A45:A51"/>
    <mergeCell ref="D84:D87"/>
    <mergeCell ref="G84:G87"/>
    <mergeCell ref="A52:A57"/>
    <mergeCell ref="A58:A64"/>
    <mergeCell ref="A65:A69"/>
    <mergeCell ref="A70:A75"/>
    <mergeCell ref="A76:A83"/>
    <mergeCell ref="A84:A89"/>
    <mergeCell ref="G81:G83"/>
    <mergeCell ref="D88:D89"/>
    <mergeCell ref="G88:G89"/>
    <mergeCell ref="D91:D93"/>
    <mergeCell ref="G91:G93"/>
    <mergeCell ref="A2:A9"/>
    <mergeCell ref="A10:A15"/>
    <mergeCell ref="A16:A21"/>
    <mergeCell ref="A22:A28"/>
    <mergeCell ref="A29:A36"/>
    <mergeCell ref="G76:G80"/>
    <mergeCell ref="D32:D33"/>
    <mergeCell ref="G32:G33"/>
    <mergeCell ref="D40:D44"/>
    <mergeCell ref="G40:G44"/>
    <mergeCell ref="G72:G75"/>
    <mergeCell ref="D47:D49"/>
    <mergeCell ref="D50:D51"/>
    <mergeCell ref="D52:D53"/>
    <mergeCell ref="D54:D55"/>
    <mergeCell ref="D56:D57"/>
    <mergeCell ref="D58:D60"/>
    <mergeCell ref="D63:D64"/>
    <mergeCell ref="G58:G60"/>
    <mergeCell ref="G63:G64"/>
    <mergeCell ref="G65:G66"/>
    <mergeCell ref="D81:D83"/>
    <mergeCell ref="D65:D66"/>
    <mergeCell ref="D68:D69"/>
    <mergeCell ref="D70:D71"/>
    <mergeCell ref="D72:D75"/>
    <mergeCell ref="D76:D80"/>
    <mergeCell ref="D2:D6"/>
    <mergeCell ref="D34:D36"/>
    <mergeCell ref="D37:D38"/>
    <mergeCell ref="D45:D46"/>
    <mergeCell ref="D13:D15"/>
    <mergeCell ref="D22:D24"/>
    <mergeCell ref="D29:D31"/>
    <mergeCell ref="D25:D28"/>
    <mergeCell ref="G54:G55"/>
    <mergeCell ref="G22:G24"/>
    <mergeCell ref="G29:G31"/>
    <mergeCell ref="G25:G28"/>
    <mergeCell ref="D16:D21"/>
    <mergeCell ref="G68:G69"/>
    <mergeCell ref="G70:G71"/>
    <mergeCell ref="G2:G6"/>
    <mergeCell ref="G7:G9"/>
    <mergeCell ref="D7:D9"/>
    <mergeCell ref="D10:D12"/>
    <mergeCell ref="G10:G12"/>
    <mergeCell ref="G13:G15"/>
    <mergeCell ref="G34:G36"/>
    <mergeCell ref="G16:G21"/>
    <mergeCell ref="G56:G57"/>
    <mergeCell ref="G37:G38"/>
    <mergeCell ref="G45:G46"/>
    <mergeCell ref="G47:G49"/>
    <mergeCell ref="G50:G51"/>
    <mergeCell ref="G52:G53"/>
  </mergeCells>
  <phoneticPr fontId="1" type="noConversion"/>
  <conditionalFormatting sqref="H37:H38">
    <cfRule type="duplicateValues" dxfId="27" priority="20"/>
  </conditionalFormatting>
  <conditionalFormatting sqref="H43">
    <cfRule type="duplicateValues" dxfId="26" priority="19"/>
  </conditionalFormatting>
  <conditionalFormatting sqref="H46">
    <cfRule type="duplicateValues" dxfId="25" priority="18"/>
  </conditionalFormatting>
  <conditionalFormatting sqref="H49">
    <cfRule type="duplicateValues" dxfId="24" priority="17"/>
  </conditionalFormatting>
  <conditionalFormatting sqref="H50:H51">
    <cfRule type="duplicateValues" dxfId="23" priority="16"/>
  </conditionalFormatting>
  <conditionalFormatting sqref="H53">
    <cfRule type="duplicateValues" dxfId="22" priority="15"/>
  </conditionalFormatting>
  <conditionalFormatting sqref="H55">
    <cfRule type="duplicateValues" dxfId="21" priority="14"/>
  </conditionalFormatting>
  <conditionalFormatting sqref="H56:H57">
    <cfRule type="duplicateValues" dxfId="20" priority="13"/>
  </conditionalFormatting>
  <conditionalFormatting sqref="H60">
    <cfRule type="duplicateValues" dxfId="19" priority="12"/>
  </conditionalFormatting>
  <conditionalFormatting sqref="H64">
    <cfRule type="duplicateValues" dxfId="18" priority="11"/>
  </conditionalFormatting>
  <conditionalFormatting sqref="H65:H66">
    <cfRule type="duplicateValues" dxfId="17" priority="10"/>
  </conditionalFormatting>
  <conditionalFormatting sqref="H67">
    <cfRule type="duplicateValues" dxfId="16" priority="9"/>
  </conditionalFormatting>
  <conditionalFormatting sqref="H68">
    <cfRule type="duplicateValues" dxfId="15" priority="8"/>
  </conditionalFormatting>
  <conditionalFormatting sqref="H69">
    <cfRule type="duplicateValues" dxfId="14" priority="7"/>
  </conditionalFormatting>
  <conditionalFormatting sqref="H71">
    <cfRule type="duplicateValues" dxfId="13" priority="6"/>
  </conditionalFormatting>
  <conditionalFormatting sqref="H74">
    <cfRule type="duplicateValues" dxfId="12" priority="5"/>
  </conditionalFormatting>
  <conditionalFormatting sqref="H78">
    <cfRule type="duplicateValues" dxfId="11" priority="4"/>
  </conditionalFormatting>
  <conditionalFormatting sqref="H84:H85">
    <cfRule type="duplicateValues" dxfId="10" priority="2"/>
  </conditionalFormatting>
  <conditionalFormatting sqref="H90">
    <cfRule type="duplicateValues" dxfId="9" priority="1"/>
  </conditionalFormatting>
  <conditionalFormatting sqref="H81:H82">
    <cfRule type="duplicateValues" dxfId="8" priority="43"/>
  </conditionalFormatting>
  <conditionalFormatting sqref="H18:H21">
    <cfRule type="duplicateValues" dxfId="7" priority="44"/>
  </conditionalFormatting>
  <conditionalFormatting sqref="H32:H33">
    <cfRule type="duplicateValues" dxfId="6" priority="113"/>
  </conditionalFormatting>
  <conditionalFormatting sqref="H36">
    <cfRule type="duplicateValues" dxfId="5" priority="114"/>
  </conditionalFormatting>
  <conditionalFormatting sqref="H91">
    <cfRule type="duplicateValues" dxfId="4" priority="115"/>
  </conditionalFormatting>
  <conditionalFormatting sqref="H44">
    <cfRule type="duplicateValues" dxfId="3" priority="116"/>
  </conditionalFormatting>
  <conditionalFormatting sqref="H22:H24 H87 H83 H92 H94">
    <cfRule type="duplicateValues" dxfId="2" priority="117"/>
  </conditionalFormatting>
  <conditionalFormatting sqref="H79 H15">
    <cfRule type="duplicateValues" dxfId="1" priority="122"/>
  </conditionalFormatting>
  <conditionalFormatting sqref="H80 H28 H89 H86 H93">
    <cfRule type="duplicateValues" dxfId="0" priority="1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面试安排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谭思思</dc:creator>
  <cp:lastModifiedBy>宋多</cp:lastModifiedBy>
  <dcterms:created xsi:type="dcterms:W3CDTF">2017-03-28T09:22:15Z</dcterms:created>
  <dcterms:modified xsi:type="dcterms:W3CDTF">2018-04-09T01:36:50Z</dcterms:modified>
</cp:coreProperties>
</file>